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2120" windowHeight="8670" tabRatio="870" activeTab="0"/>
  </bookViews>
  <sheets>
    <sheet name="Приложение 7" sheetId="1" r:id="rId1"/>
  </sheets>
  <definedNames>
    <definedName name="_xlnm.Print_Titles" localSheetId="0">'Приложение 7'!$13:$13</definedName>
    <definedName name="О_ПРОВЕДЕНИИ_ОБЛАСТНЫХ_КОНКУРСОВ_ПРОФЕССИОНАЛЬНОГО_МАСТЕРСТВА__ЛУЧШИЙ_ПО_ПРОФЕССИИ__ПО_ПРОФЕССИЯМ__ТОКАРЬ____ФРЕЗЕРОВЩИК__И__СВАРЩИК">#REF!</definedName>
    <definedName name="_xlnm.Print_Area" localSheetId="0">'Приложение 7'!$A$1:$F$299</definedName>
  </definedNames>
  <calcPr fullCalcOnLoad="1"/>
</workbook>
</file>

<file path=xl/sharedStrings.xml><?xml version="1.0" encoding="utf-8"?>
<sst xmlns="http://schemas.openxmlformats.org/spreadsheetml/2006/main" count="1242" uniqueCount="291">
  <si>
    <t>Межбюджетные трансферты</t>
  </si>
  <si>
    <t>Содержание ребенка в семье опекуна и приемной семье, а также вознаграждение, причитающееся приемному родителю</t>
  </si>
  <si>
    <t>Социальная политика</t>
  </si>
  <si>
    <t>Учреждения по обеспечению хозяйственного обслуживания</t>
  </si>
  <si>
    <t>03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</si>
  <si>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</si>
  <si>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10</t>
  </si>
  <si>
    <t>Обеспечение мер социальной поддержки реабилитированных лиц и лиц, признанных пострадавшими от политических репрессий</t>
  </si>
  <si>
    <t xml:space="preserve">РАСПРЕДЕЛЕНИЕ БЮДЖЕТНЫХ АССИГНОВАНИЙ </t>
  </si>
  <si>
    <t xml:space="preserve">                 </t>
  </si>
  <si>
    <t>ОБЩЕГОСУДАРСТВЕННЫЕ ВОПРОСЫ</t>
  </si>
  <si>
    <t>ВСЕГО</t>
  </si>
  <si>
    <t>Физическая культура и спорт</t>
  </si>
  <si>
    <t>800</t>
  </si>
  <si>
    <t>(тыс.рублей)</t>
  </si>
  <si>
    <t>Обеспечение мер социальной поддержки тружеников тыла</t>
  </si>
  <si>
    <t>Другие общегосударственные вопросы</t>
  </si>
  <si>
    <t>Пенсионное обеспечение</t>
  </si>
  <si>
    <t>Социальное обеспечение населения</t>
  </si>
  <si>
    <t>Общее образование</t>
  </si>
  <si>
    <t>Обеспечение мер социальной поддержки ветеранов труда</t>
  </si>
  <si>
    <t>13</t>
  </si>
  <si>
    <t>Рз</t>
  </si>
  <si>
    <t>ПР</t>
  </si>
  <si>
    <t>ЦСР</t>
  </si>
  <si>
    <t>Резервные фонды</t>
  </si>
  <si>
    <t>Образование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</si>
  <si>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</si>
  <si>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бюджетные ассигнования</t>
  </si>
  <si>
    <t>300</t>
  </si>
  <si>
    <t>Социальное обеспечение и иные выплаты населению</t>
  </si>
  <si>
    <t>100</t>
  </si>
  <si>
    <t>500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</si>
  <si>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</si>
  <si>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</si>
  <si>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</si>
  <si>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</si>
  <si>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к Решению Представительного Собрания Большесолдатского района Курской области</t>
  </si>
  <si>
    <t xml:space="preserve">Ежемесячное пособие на ребенка 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</si>
  <si>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</si>
  <si>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</si>
  <si>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02</t>
  </si>
  <si>
    <t>07</t>
  </si>
  <si>
    <t xml:space="preserve"> </t>
  </si>
  <si>
    <t>08</t>
  </si>
  <si>
    <t>Молодежная политика и оздоровление детей</t>
  </si>
  <si>
    <t xml:space="preserve">Другие вопросы в области образования </t>
  </si>
  <si>
    <t>Общеэкономические вопросы</t>
  </si>
  <si>
    <t>Культура</t>
  </si>
  <si>
    <t>11</t>
  </si>
  <si>
    <t>01</t>
  </si>
  <si>
    <t>04</t>
  </si>
  <si>
    <t>06</t>
  </si>
  <si>
    <t>Дошкольное образование</t>
  </si>
  <si>
    <t>14</t>
  </si>
  <si>
    <t>ВР</t>
  </si>
  <si>
    <t>09</t>
  </si>
  <si>
    <t>Приложение №7</t>
  </si>
  <si>
    <t>Охрана семьи и детства</t>
  </si>
  <si>
    <t>Массовый спорт</t>
  </si>
  <si>
    <t>Наименование</t>
  </si>
  <si>
    <t>Другие вопросы в области культуры, кинематографии</t>
  </si>
  <si>
    <t>Другие вопросы в области социальной политики</t>
  </si>
  <si>
    <t xml:space="preserve">08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</si>
  <si>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</si>
  <si>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600</t>
  </si>
  <si>
    <t xml:space="preserve"> ГРУППАМ ВИДОВ РАСХОДОВ  КЛАССИФИКАЦИИ  РАСХОДОВ БЮДЖЕТА</t>
  </si>
  <si>
    <t>Муниципальная программа Большесолдатского района Курской области "Создание условий для эффективного и ответственного управления муниципальными финансами, муниципальным долгом и повышения устойчивости бюджетов Большесолдатского района Курской области" (2014-2016 годы)</t>
  </si>
  <si>
    <t>06 0 0000</t>
  </si>
  <si>
    <t>Подпрограмма "Создание условий для эффективного и ответственного управления муниципальными финансами, муниципальным долгом и повышения устойчивости бюджетов Большесолдатского района Курской области" муниципальной программы Большесолдатского района Курской области "Создание условий для эффективного и ответственного управления муниципальными финансами, муниципальным долгом и повышения устойчивости бюджетов Большесолдатского района Курской области" (2014-2016 годы)</t>
  </si>
  <si>
    <t>06 4 0000</t>
  </si>
  <si>
    <t>06 4 1402</t>
  </si>
  <si>
    <t>Обеспечение деятельности и выполнение функций органов местного самоуправления</t>
  </si>
  <si>
    <t>Подпрограмма "Эффективная система межбюджетных отношений в Большесолдатском районе Курской области" муниципальной программы Большесолдатского района Курской области "Создание условий для эффективного и ответственного управления муниципальными финансами, муниципальным долгом и повышения устойчивости бюджетов Большесолдатского района Курской области" (2014-2016 годы)</t>
  </si>
  <si>
    <t>06 3 0000</t>
  </si>
  <si>
    <t>Муниципальная программа "Развитие физической культуры и спорта в Большесолдатском районе Курской области на 2014-2016 годы"</t>
  </si>
  <si>
    <t>04 0 0000</t>
  </si>
  <si>
    <t>Выравнивание бюджетной обеспеченности поселений из районного фонда финансовой поддержки</t>
  </si>
  <si>
    <t>Муниципальная программа "Социальная поддержка граждан Большесолдатского района Курской области"</t>
  </si>
  <si>
    <t>02 0 0000</t>
  </si>
  <si>
    <t>Создание условий, обеспечивающих повышение мотивации жителей муниципального образования к регулярным занятиям физической культуры и спортом и ведению здорового образа жизни</t>
  </si>
  <si>
    <t>Подпрограмма "Развитие мер социальной поддержки отдельных категорий граждан" муниципальной программы "Социальная поддержка граждан Большесолдатского района Курской области"</t>
  </si>
  <si>
    <t>02 1 0000</t>
  </si>
  <si>
    <t>02 1 1435</t>
  </si>
  <si>
    <t>Выплата пенсий за выслугу лет и доплат к пенсиям муниципальных служащих Курской области</t>
  </si>
  <si>
    <t>02 1 1113</t>
  </si>
  <si>
    <t>02 1 1315</t>
  </si>
  <si>
    <t>02 1 1316</t>
  </si>
  <si>
    <t>02 1 1117</t>
  </si>
  <si>
    <t>Предоставление социальной поддержки отдельным категориям граждан по обеспечению продовольственными товарами</t>
  </si>
  <si>
    <t>02 1 1118</t>
  </si>
  <si>
    <t>Муниципальная программа "Развитие образования в Большесолдатском районе Курской области на 2014-2016 годы"</t>
  </si>
  <si>
    <t>01 0 0000</t>
  </si>
  <si>
    <t>Подпрограмма "Обеспечение условий реализации муниципальной программы Большесолдатского района Курской области "Развитие образования в Большесолдатском районе Курской области на 2014-2016 годы"</t>
  </si>
  <si>
    <t>01 6 0000</t>
  </si>
  <si>
    <t>Осуществление отдельных государственных полномочий по финансовому обеспечению расходов по предоставлению мер социальной поддержки на бесплатное жилое помещение с отоплением и освещением работникам  муниципальных образовательных учреждений</t>
  </si>
  <si>
    <t>01 6 1307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</si>
  <si>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 на оплату жилых помещений, отопления и освещения работникам  муниципальных образовательных учреждений</t>
  </si>
  <si>
    <t>Муниципальная программа "Культура Большесолдатского района Курской области на 2014-2016 годы"</t>
  </si>
  <si>
    <t>03 0 0000</t>
  </si>
  <si>
    <t>Подпрограмма "Обеспечение условий реализации муниципальной программы "Культура Большесолдатского района Курской области на 2014-2016 годы"</t>
  </si>
  <si>
    <t>03 4 0000</t>
  </si>
  <si>
    <t>02 2 0000</t>
  </si>
  <si>
    <t>02 2 1319</t>
  </si>
  <si>
    <t>Подпрограмма "Улучшение демографической ситуации, совершенствование социальной поддержки семьи и детей" муниципальной программы "Социальная поддержка граждан Большесолдатского района Курской области"</t>
  </si>
  <si>
    <t>Подпрограмма "Обеспечение реализации муниципальной программы "Социальная поддержка граждан Большесолдатского района Курской области"</t>
  </si>
  <si>
    <t>02 3 0000</t>
  </si>
  <si>
    <t>02 3 1322</t>
  </si>
  <si>
    <t>03 4 1401</t>
  </si>
  <si>
    <t>03 4 1402</t>
  </si>
  <si>
    <t>03 4 1334</t>
  </si>
  <si>
    <t>Расходы на обеспечение деятельности (оказание услуг) муниципальных учреждений</t>
  </si>
  <si>
    <t>03 2 0000</t>
  </si>
  <si>
    <t>03 2 1401</t>
  </si>
  <si>
    <t>03 1 1401</t>
  </si>
  <si>
    <t>03 1 0000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</si>
  <si>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</si>
  <si>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 xml:space="preserve">Содержание работников, осуществляющих переданные государственные полномочия в сфере социальной защиты населения </t>
  </si>
  <si>
    <t>Осуществление отдельных государственных полномочий  по обеспечению деятельности комиссий по делам несовершеннолетних и защите их прав</t>
  </si>
  <si>
    <t>01 6 1402</t>
  </si>
  <si>
    <t>01 6 1401</t>
  </si>
  <si>
    <t>01 3 0000</t>
  </si>
  <si>
    <t>01 3 1401</t>
  </si>
  <si>
    <t>05 2 1408</t>
  </si>
  <si>
    <t>Средства муниципальных образований на реализацию мероприятий по организации отдыха детей в каникулярное время</t>
  </si>
  <si>
    <t>05 2 0000</t>
  </si>
  <si>
    <t>Подпрограмма "Оздоровление и отдых детей Большесолдатского района Курской области" муниципальной программы Большесолдатского района Курской области "Повышение эффективности реализации молодежной политики, создание благоприятных условий для развития системы оздоровления и отдыха детей в Большесолдатском  районе Курской области на 2014-2016 годы"</t>
  </si>
  <si>
    <t>05 1 1408</t>
  </si>
  <si>
    <t>05 1 0000</t>
  </si>
  <si>
    <t>05 0 0000</t>
  </si>
  <si>
    <t>Подпрограмма "Молодежь Большесолдатского района Курской области" муниципальной программы Большесолдатского района Курской области "Повышение эффективности реализации молодежной политики, создание благоприятных условий для развития системы оздоровления и отдыха детей в Большесолдатском  районе Курской области на 2014-2016 годы"</t>
  </si>
  <si>
    <t>Муниципальная программа Большесолдатского района Курской области "Повышение эффективности реализации молодежной политики, создание благоприятных условий для развития системы оздоровления и отдыха детей в Большесолдатском  районе Курской области на 2014-2016 годы"</t>
  </si>
  <si>
    <t>03 4 1307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</si>
  <si>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</si>
  <si>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01 5 1412</t>
  </si>
  <si>
    <t>01 5 0000</t>
  </si>
  <si>
    <t>01 4 1436</t>
  </si>
  <si>
    <t>01 4 0000</t>
  </si>
  <si>
    <t>Подпрограмма "Одаренные дети" муниципальной программы "Развитие образования в Большесолдатском районе Курской области на 2014-2016 годы"</t>
  </si>
  <si>
    <t>01 2 1401</t>
  </si>
  <si>
    <t>01 2 0000</t>
  </si>
  <si>
    <t>Подпрограмма "Развитие дополнительного образования и системы воспитания детей" муниципальной программы "Развитие образования в Большесолдатском районе Курской области на 2014-2016 годы"</t>
  </si>
  <si>
    <t>03 3 0000</t>
  </si>
  <si>
    <t>03 3 1401</t>
  </si>
  <si>
    <t>Подпрограмма "Поддержка молодых дарований в сфере дополнительного музыкально-эстетического образования в Большесолдатском районе" муниципальной программы "Культура Большесолдатского района Курской области на 2014-2016 годы"</t>
  </si>
  <si>
    <t>01 1 1401</t>
  </si>
  <si>
    <t>01 1 0000</t>
  </si>
  <si>
    <t>Подпрограмма "Развитие дошкольного и общего образования детей" муниципальной программы "Развитие образования в Большесолдатском районе Курской области на 2014-2016 годы"</t>
  </si>
  <si>
    <t>01 1 1311</t>
  </si>
  <si>
    <t>Ежемесячное денежное вознаграждение за классное руководство</t>
  </si>
  <si>
    <t>01 1 1304</t>
  </si>
  <si>
    <t>01 1 1409</t>
  </si>
  <si>
    <t xml:space="preserve">01 1 1409 </t>
  </si>
  <si>
    <t>Средства муниципальных образований на организацию питания обучающихся муниципальных образовательных организаций за счет доходов от оказания платных услуг (работ)</t>
  </si>
  <si>
    <t>01 1 1303</t>
  </si>
  <si>
    <t>Средства муниципальных образований на поощрение одаренных детей</t>
  </si>
  <si>
    <t>Средства муниципальных образований на предоставление мер социальной поддержки работникам муниципальных образовательных организаций</t>
  </si>
  <si>
    <t>01 1 1410</t>
  </si>
  <si>
    <t>Средства муниципальных образований на проведение капитального ремонта муниципальных образовательных организаций</t>
  </si>
  <si>
    <t>01 1 1438</t>
  </si>
  <si>
    <t xml:space="preserve">Средства муниципальных образований на содержание детей в дошкольных образовательных организациях за счет доходов от оказания платных услуг (работ) </t>
  </si>
  <si>
    <t>Осуществление отдельных государственных полномочий в сфере трудовых отношений</t>
  </si>
  <si>
    <t>02 3 1320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</si>
  <si>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</si>
  <si>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Осуществление отдельных государственных полномочий в сфере архивного дела</t>
  </si>
  <si>
    <t>21 0 0000</t>
  </si>
  <si>
    <t>Руководство и управление в сфере установленных функций органов  местного самоуправления</t>
  </si>
  <si>
    <t>Глава муниципального образования</t>
  </si>
  <si>
    <t>21 1 0000</t>
  </si>
  <si>
    <t>21 1 1402</t>
  </si>
  <si>
    <t>Руководство и управление в сфере установленных функций органов местного самоуправления</t>
  </si>
  <si>
    <t>21 2 0000</t>
  </si>
  <si>
    <t xml:space="preserve">Председатель представительного органа муниципального образования </t>
  </si>
  <si>
    <t>21 2 1402</t>
  </si>
  <si>
    <t>21 3 0000</t>
  </si>
  <si>
    <t xml:space="preserve">Центральный аппарат представительного органа муниципального образования </t>
  </si>
  <si>
    <t>21 3 1402</t>
  </si>
  <si>
    <t>Центральный аппарат органов местного самоуправления</t>
  </si>
  <si>
    <t>21 4 0000</t>
  </si>
  <si>
    <t>21 4 1402</t>
  </si>
  <si>
    <t>21 4 1348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</si>
  <si>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</si>
  <si>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22 0 0000</t>
  </si>
  <si>
    <t>Резервный фонд местной администрации</t>
  </si>
  <si>
    <t>23 0 0000</t>
  </si>
  <si>
    <t>Выполнение других (прочих) обязательств органа местного самоуправления</t>
  </si>
  <si>
    <t>Обеспечение проведения выборов и референдумов</t>
  </si>
  <si>
    <t>25 0 0000</t>
  </si>
  <si>
    <t>Проведение выборов главы муниципального образования</t>
  </si>
  <si>
    <t>Проведение выборов и референдумов</t>
  </si>
  <si>
    <t>Проведение выборов главы и в представительные органы муниципального образования</t>
  </si>
  <si>
    <t>25 1 1413</t>
  </si>
  <si>
    <t>25 2 1413</t>
  </si>
  <si>
    <t>Проведение выборов в представительные органы муниципального образования</t>
  </si>
  <si>
    <t>24 0 0000</t>
  </si>
  <si>
    <t>"О бюджете муниципального района "Большесолдатский район" Курской области на 2014 год и на плановый период 2015 и 2016 годов"</t>
  </si>
  <si>
    <t>01 5 1437</t>
  </si>
  <si>
    <t xml:space="preserve">Подпрограмма "Школьное питание обучающихся образовательных учреждений Большесолдатского района Курской области" муниципальной программы "Развитие образования в Большесолдатском районе Курской области на 2014-2016 годы"     </t>
  </si>
  <si>
    <t>Средства муниципальных образований на проведение капитального ремонта муниципальных учреждений культуры</t>
  </si>
  <si>
    <t>03 1 1440</t>
  </si>
  <si>
    <t>Закупка товаров, работ и услуг для государственных (муниципальных) нужд</t>
  </si>
  <si>
    <t xml:space="preserve">Предоставление субсидий бюджетным, автономным учреждениям и иным некомерческим организациям </t>
  </si>
  <si>
    <t>25 1 0000</t>
  </si>
  <si>
    <t>25 2 0000</t>
  </si>
  <si>
    <t>21 4 1317</t>
  </si>
  <si>
    <t>21 4 1331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</si>
  <si>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</si>
  <si>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21 4 5931</t>
  </si>
  <si>
    <t>Осуществление переданных полномочий Российской Федерации по государственной регистрации актов гражданского состояния</t>
  </si>
  <si>
    <t>03 4 1335</t>
  </si>
  <si>
    <t xml:space="preserve">02 1 1117 </t>
  </si>
  <si>
    <t>21 4 1318</t>
  </si>
  <si>
    <t>01 6 1312</t>
  </si>
  <si>
    <t>Расходы на содержание работников, осуществляющих переданные государственные полномочия по выплате части родительской платы</t>
  </si>
  <si>
    <t>Дорожное хозяйство (дорожные фонды)</t>
  </si>
  <si>
    <t>Капитальный ремонт, ремонт и содержание автомобильных дорог общего пользования местного значения</t>
  </si>
  <si>
    <t>26 0 0000</t>
  </si>
  <si>
    <t>Расходы в области дорожного хозяйства</t>
  </si>
  <si>
    <t>Подпрограмма "Развитие дополнительного профессионального (педагогического) образования" муниципальной программы "Развитие образования в Большесолдатском районе Курской области на 2014-2016 годы"</t>
  </si>
  <si>
    <t>Подпрограмма "Развитие культурно-досуговой деятельности Большесолдатского района" муниципальной программы "Культура Большесолдатского района Курской области на 2014-2016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</si>
  <si>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</si>
  <si>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Реализация государственных функций, связанных с общегосударственным управлением</t>
  </si>
  <si>
    <t>07 0 0000</t>
  </si>
  <si>
    <t>07 1 0000</t>
  </si>
  <si>
    <t>07 1 1442</t>
  </si>
  <si>
    <t>07 2 0000</t>
  </si>
  <si>
    <t>07 2 1336</t>
  </si>
  <si>
    <t>Муниципальная программа "Развитие архивного дела в Большесолдатском районе на 2014-2016 годы"</t>
  </si>
  <si>
    <t>Подпрограмма "Организация хранения, комплектования и использования документов Архивного фонда Курской области и иных архивных документов" муниципальной программы "Развитие архивного дела в Большесолдатском районе на 2014-2016 годы"</t>
  </si>
  <si>
    <t>Средства муниципальных образованицй на организацию хранения, комплектования и использования документов Архивного фонда Курской области и иных архивных документов</t>
  </si>
  <si>
    <t>Подпрограмма "Обеспечение условий для реализации муниципальной программы "Развитие архивного дела в Большесолдатском районе на 2014-2016 годы"</t>
  </si>
  <si>
    <t>Средства муниципальных образований на дополнительное финансирование мероприятий по организации питания обучающихся муниципальных образовательных организаций</t>
  </si>
  <si>
    <t>Подпрограмма "Развитие библиотечного дела Большесолдатского района" муниципальной программы "Культура Большесолдатского района Курской области на  2014-2016 годы"</t>
  </si>
  <si>
    <t>Итого расходы на 2014 год</t>
  </si>
  <si>
    <t>НА  2014 ГОД ПО РАЗДЕЛАМ И ПОДРАЗДЕЛАМ, ЦЕЛЕВЫМ СТАТЬЯМ И</t>
  </si>
  <si>
    <t>22 1 1403</t>
  </si>
  <si>
    <t>23 1 1401</t>
  </si>
  <si>
    <t>24 1 1404</t>
  </si>
  <si>
    <t>26 1 1424</t>
  </si>
  <si>
    <t>04 1 1406</t>
  </si>
  <si>
    <t>06 3 1345</t>
  </si>
  <si>
    <t xml:space="preserve">01 0 0000 </t>
  </si>
  <si>
    <t>01 6 1300</t>
  </si>
  <si>
    <t>Муниципальная программа"Развитие образования в Большесолдатском районе Курской области на 2014-2016 годы"</t>
  </si>
  <si>
    <t>Подпрограмма"Обеспечение условий реализации муниципальной программы Большесолдатского района Курской области"Развитие образования в Большесолдатском районе Курской области на 2014-2016 годы"</t>
  </si>
  <si>
    <t>Выплата компенсации части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</si>
  <si>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12</t>
  </si>
  <si>
    <t>27 0 0000</t>
  </si>
  <si>
    <t>Мероприятия по землеустройству и землепользованию</t>
  </si>
  <si>
    <t>27 1 1425</t>
  </si>
  <si>
    <t>Межевание автомобильных дорог общего пользования местного значения, проведение кадастровых работ</t>
  </si>
  <si>
    <t xml:space="preserve">27 1 1425 </t>
  </si>
  <si>
    <t xml:space="preserve"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 </t>
  </si>
  <si>
    <t xml:space="preserve"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</si>
  <si>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24 1 1003</t>
  </si>
  <si>
    <t>24 1 1403</t>
  </si>
  <si>
    <t xml:space="preserve">01 </t>
  </si>
  <si>
    <t>01 5 1309</t>
  </si>
  <si>
    <t>05 2 1354</t>
  </si>
  <si>
    <t>03 1 1332</t>
  </si>
  <si>
    <t>Средства областного бюджета бюджетам муниципальных образований на дополнительное финансирование мероприятий по организации питания обучающихся из малообеспеченных и многодетных семей общеобразовательных организаций</t>
  </si>
  <si>
    <t>Средства областного бюджета  бюджетам муниципальных образований на софинансирование расходных обязательств, связанных с организацией отдыха детей в каникулярное время</t>
  </si>
  <si>
    <t>Средства областного бюджета бюджетам муниципальных образований на софинансирование расходных обязательств по проведению капитального ремонта учреждений культуры</t>
  </si>
  <si>
    <t>Расходы за счет резервного фонда Администрации Курской области</t>
  </si>
  <si>
    <t>Расходы за счет резервного фонда Администрации района</t>
  </si>
  <si>
    <t>29 0 0000</t>
  </si>
  <si>
    <t>29 1 1439</t>
  </si>
  <si>
    <t>29 1 0000</t>
  </si>
  <si>
    <t>400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</si>
  <si>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</si>
  <si>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</si>
  <si>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</si>
  <si>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</si>
  <si>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повышению готовности к гражданской обороне</t>
  </si>
  <si>
    <t>Проведение мероприятий по защите населения и территории от чрезвычайных ситуаций природного и техногенного характера, гражданской обороне</t>
  </si>
  <si>
    <t>01 1 1306</t>
  </si>
  <si>
    <t xml:space="preserve">Средства областного бюджета бюджетам муниципальных образований на предоставление мер социальной поддержки работникам образовательных организаций </t>
  </si>
  <si>
    <t>01 1 1417</t>
  </si>
  <si>
    <t>01 01 1417</t>
  </si>
  <si>
    <t>Создание условий для развития социальной и инженерной инфраструктуры муниципальных образований</t>
  </si>
  <si>
    <t>Расходы областного бюджета бюджетам муниципальных образований для проведения капитального ремонта муниципальных дошкольных образовательных организаций</t>
  </si>
  <si>
    <t xml:space="preserve">07 </t>
  </si>
  <si>
    <t>01 1 1301</t>
  </si>
  <si>
    <t>"О внесении изменений в решение Представительного Собрания      Большесолдатского района Курской области</t>
  </si>
  <si>
    <r>
      <t>от "23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декабря 2014 года №3/13-3</t>
    </r>
  </si>
  <si>
    <t>01 1 1359</t>
  </si>
  <si>
    <t>Расходы муниципальных образований на проведение мероприятий по формированию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нарушегний развития за счет средств областного бюджета</t>
  </si>
  <si>
    <t>01 1 5027</t>
  </si>
  <si>
    <t xml:space="preserve">02 </t>
  </si>
  <si>
    <t>Капитальные вложения в объекты недвижимого имущества государственной ( муниципальной собственности)</t>
  </si>
  <si>
    <t xml:space="preserve">Расходы муниципальных образований на мероприятия государственной программы Российской Федерации "Доступная среда" на 2011-2015 годы в рамках подпрограммы "Обеспечение доступности приоритетных объектов  и услуг в приоритетных сферах жизнедеятельности инвалидов и других маломобильных групп населения" государственной программы Российской Федерации "Доступная среда" на 2011-2015 годы"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</si>
</sst>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0.0"/>
    <numFmt numFmtId="176" formatCode="_-* #,##0.000_р_._-;\-* #,##0.000_р_._-;_-* &quot;-&quot;??_р_._-;_-@_-"/>
    <numFmt numFmtId="177" formatCode="_-* #,##0.0_р_._-;\-* #,##0.0_р_._-;_-* &quot;-&quot;??_р_._-;_-@_-"/>
    <numFmt numFmtId="178" formatCode="0.0000"/>
    <numFmt numFmtId="179" formatCode="0.000"/>
    <numFmt numFmtId="180" formatCode="0.00000"/>
    <numFmt numFmtId="181" formatCode="0.000000"/>
    <numFmt numFmtId="182" formatCode="0.0000000"/>
    <numFmt numFmtId="183" formatCode="[$-FC19]d\ mmmm\ yyyy\ &quot;г.&quot;"/>
    <numFmt numFmtId="184" formatCode="000000"/>
  </numFmts>
  <fonts count="28">
    <font>
      <sz val="12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5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3">
    <xf numFmtId="0" fontId="0" fillId="0" borderId="0" xfId="0" applyAlignment="1">
      <alignment/>
    </xf>
    <xf numFmtId="49" fontId="6" fillId="0" borderId="10" xfId="53" applyNumberFormat="1" applyFont="1" applyFill="1" applyBorder="1" applyAlignment="1">
      <alignment horizontal="center" wrapText="1"/>
      <protection/>
    </xf>
    <xf numFmtId="0" fontId="5" fillId="0" borderId="10" xfId="53" applyFont="1" applyFill="1" applyBorder="1" applyAlignment="1">
      <alignment horizontal="justify" vertical="top" wrapText="1"/>
      <protection/>
    </xf>
    <xf numFmtId="49" fontId="5" fillId="0" borderId="10" xfId="53" applyNumberFormat="1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justify" vertical="top" wrapText="1"/>
    </xf>
    <xf numFmtId="0" fontId="6" fillId="0" borderId="10" xfId="53" applyFont="1" applyFill="1" applyBorder="1" applyAlignment="1">
      <alignment horizontal="justify" vertical="top" wrapText="1"/>
      <protection/>
    </xf>
    <xf numFmtId="0" fontId="6" fillId="0" borderId="10" xfId="53" applyFont="1" applyFill="1" applyBorder="1" applyAlignment="1">
      <alignment horizontal="justify" wrapText="1"/>
      <protection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6" fillId="0" borderId="10" xfId="53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49" fontId="5" fillId="0" borderId="12" xfId="53" applyNumberFormat="1" applyFont="1" applyFill="1" applyBorder="1" applyAlignment="1">
      <alignment horizontal="center" wrapText="1"/>
      <protection/>
    </xf>
    <xf numFmtId="0" fontId="5" fillId="17" borderId="0" xfId="0" applyFont="1" applyFill="1" applyAlignment="1">
      <alignment/>
    </xf>
    <xf numFmtId="49" fontId="5" fillId="24" borderId="10" xfId="53" applyNumberFormat="1" applyFont="1" applyFill="1" applyBorder="1" applyAlignment="1">
      <alignment horizontal="center" wrapText="1"/>
      <protection/>
    </xf>
    <xf numFmtId="0" fontId="5" fillId="0" borderId="10" xfId="0" applyFont="1" applyBorder="1" applyAlignment="1">
      <alignment horizontal="justify" vertical="top" wrapText="1"/>
    </xf>
    <xf numFmtId="0" fontId="5" fillId="24" borderId="0" xfId="0" applyFont="1" applyFill="1" applyAlignment="1">
      <alignment/>
    </xf>
    <xf numFmtId="0" fontId="5" fillId="0" borderId="13" xfId="53" applyFont="1" applyFill="1" applyBorder="1" applyAlignment="1">
      <alignment horizontal="justify" vertical="top" wrapText="1"/>
      <protection/>
    </xf>
    <xf numFmtId="49" fontId="6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175" fontId="9" fillId="0" borderId="0" xfId="0" applyNumberFormat="1" applyFont="1" applyFill="1" applyAlignment="1">
      <alignment horizontal="center"/>
    </xf>
    <xf numFmtId="175" fontId="3" fillId="0" borderId="0" xfId="0" applyNumberFormat="1" applyFont="1" applyFill="1" applyAlignment="1">
      <alignment horizontal="center"/>
    </xf>
    <xf numFmtId="175" fontId="6" fillId="0" borderId="10" xfId="0" applyNumberFormat="1" applyFont="1" applyFill="1" applyBorder="1" applyAlignment="1">
      <alignment horizontal="center" vertical="top" wrapText="1"/>
    </xf>
    <xf numFmtId="175" fontId="3" fillId="0" borderId="0" xfId="0" applyNumberFormat="1" applyFont="1" applyFill="1" applyAlignment="1">
      <alignment/>
    </xf>
    <xf numFmtId="179" fontId="6" fillId="0" borderId="10" xfId="0" applyNumberFormat="1" applyFont="1" applyFill="1" applyBorder="1" applyAlignment="1">
      <alignment horizontal="right" wrapText="1"/>
    </xf>
    <xf numFmtId="179" fontId="5" fillId="0" borderId="10" xfId="0" applyNumberFormat="1" applyFont="1" applyFill="1" applyBorder="1" applyAlignment="1">
      <alignment horizontal="right" wrapText="1"/>
    </xf>
    <xf numFmtId="179" fontId="6" fillId="0" borderId="10" xfId="0" applyNumberFormat="1" applyFont="1" applyFill="1" applyBorder="1" applyAlignment="1">
      <alignment horizontal="right"/>
    </xf>
    <xf numFmtId="179" fontId="5" fillId="24" borderId="10" xfId="0" applyNumberFormat="1" applyFont="1" applyFill="1" applyBorder="1" applyAlignment="1">
      <alignment horizontal="right" wrapText="1"/>
    </xf>
    <xf numFmtId="179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justify" vertical="top" wrapText="1"/>
    </xf>
    <xf numFmtId="179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4" xfId="0" applyFont="1" applyFill="1" applyBorder="1" applyAlignment="1">
      <alignment wrapText="1"/>
    </xf>
    <xf numFmtId="179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6" fillId="0" borderId="10" xfId="53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179" fontId="6" fillId="0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center" wrapText="1"/>
    </xf>
    <xf numFmtId="49" fontId="5" fillId="24" borderId="10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1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top" wrapText="1"/>
    </xf>
    <xf numFmtId="49" fontId="5" fillId="0" borderId="11" xfId="0" applyNumberFormat="1" applyFont="1" applyFill="1" applyBorder="1" applyAlignment="1">
      <alignment vertical="top" wrapText="1"/>
    </xf>
    <xf numFmtId="179" fontId="27" fillId="0" borderId="10" xfId="0" applyNumberFormat="1" applyFont="1" applyFill="1" applyBorder="1" applyAlignment="1">
      <alignment wrapText="1"/>
    </xf>
    <xf numFmtId="184" fontId="5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right" wrapText="1" readingOrder="1"/>
    </xf>
    <xf numFmtId="0" fontId="5" fillId="0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9"/>
  <sheetViews>
    <sheetView tabSelected="1" view="pageBreakPreview" zoomScaleNormal="75" zoomScaleSheetLayoutView="100" zoomScalePageLayoutView="0" workbookViewId="0" topLeftCell="A263">
      <selection activeCell="A266" sqref="A266"/>
    </sheetView>
  </sheetViews>
  <sheetFormatPr defaultColWidth="0" defaultRowHeight="15"/>
  <cols>
    <col min="1" max="1" width="51.09765625" style="11" customWidth="1"/>
    <col min="2" max="2" width="5.69921875" style="11" customWidth="1"/>
    <col min="3" max="3" width="5.09765625" style="11" customWidth="1"/>
    <col min="4" max="4" width="8.69921875" style="11" customWidth="1"/>
    <col min="5" max="5" width="5.796875" style="18" customWidth="1"/>
    <col min="6" max="6" width="14.19921875" style="36" customWidth="1"/>
    <col min="7" max="7" width="0.1015625" style="15" customWidth="1"/>
    <col min="8" max="11" width="8.8984375" style="15" hidden="1" customWidth="1"/>
    <col min="12" max="12" width="7.09765625" style="15" hidden="1" customWidth="1"/>
    <col min="13" max="22" width="8.8984375" style="15" hidden="1" customWidth="1"/>
    <col min="23" max="23" width="3.69921875" style="15" hidden="1" customWidth="1"/>
    <col min="24" max="32" width="8.8984375" style="15" hidden="1" customWidth="1"/>
    <col min="33" max="33" width="3.69921875" style="15" hidden="1" customWidth="1"/>
    <col min="34" max="42" width="8.8984375" style="15" hidden="1" customWidth="1"/>
    <col min="43" max="43" width="5.19921875" style="15" hidden="1" customWidth="1"/>
    <col min="44" max="51" width="8.8984375" style="15" hidden="1" customWidth="1"/>
    <col min="52" max="52" width="3.296875" style="15" hidden="1" customWidth="1"/>
    <col min="53" max="60" width="8.8984375" style="15" hidden="1" customWidth="1"/>
    <col min="61" max="61" width="3.09765625" style="15" hidden="1" customWidth="1"/>
    <col min="62" max="70" width="8.8984375" style="15" hidden="1" customWidth="1"/>
    <col min="71" max="71" width="8.59765625" style="15" hidden="1" customWidth="1"/>
    <col min="72" max="83" width="8.8984375" style="15" hidden="1" customWidth="1"/>
    <col min="84" max="84" width="5.09765625" style="15" hidden="1" customWidth="1"/>
    <col min="85" max="93" width="8.8984375" style="15" hidden="1" customWidth="1"/>
    <col min="94" max="94" width="5.19921875" style="15" hidden="1" customWidth="1"/>
    <col min="95" max="103" width="8.8984375" style="15" hidden="1" customWidth="1"/>
    <col min="104" max="104" width="8.59765625" style="15" hidden="1" customWidth="1"/>
    <col min="105" max="116" width="8.8984375" style="15" hidden="1" customWidth="1"/>
    <col min="117" max="117" width="0.1015625" style="15" hidden="1" customWidth="1"/>
    <col min="118" max="125" width="8.8984375" style="15" hidden="1" customWidth="1"/>
    <col min="126" max="126" width="3" style="15" hidden="1" customWidth="1"/>
    <col min="127" max="134" width="8.8984375" style="15" hidden="1" customWidth="1"/>
    <col min="135" max="135" width="3.796875" style="15" hidden="1" customWidth="1"/>
    <col min="136" max="147" width="8.8984375" style="15" hidden="1" customWidth="1"/>
    <col min="148" max="148" width="5.3984375" style="15" hidden="1" customWidth="1"/>
    <col min="149" max="159" width="8.8984375" style="15" hidden="1" customWidth="1"/>
    <col min="160" max="160" width="1.1015625" style="15" hidden="1" customWidth="1"/>
    <col min="161" max="171" width="8.8984375" style="15" hidden="1" customWidth="1"/>
    <col min="172" max="172" width="1.59765625" style="15" hidden="1" customWidth="1"/>
    <col min="173" max="179" width="8.8984375" style="15" hidden="1" customWidth="1"/>
    <col min="180" max="180" width="2" style="15" hidden="1" customWidth="1"/>
    <col min="181" max="187" width="8.8984375" style="15" hidden="1" customWidth="1"/>
    <col min="188" max="188" width="4.296875" style="15" hidden="1" customWidth="1"/>
    <col min="189" max="199" width="8.8984375" style="15" hidden="1" customWidth="1"/>
    <col min="200" max="200" width="0.1015625" style="15" hidden="1" customWidth="1"/>
    <col min="201" max="207" width="8.8984375" style="15" hidden="1" customWidth="1"/>
    <col min="208" max="208" width="3.296875" style="15" hidden="1" customWidth="1"/>
    <col min="209" max="217" width="8.8984375" style="15" hidden="1" customWidth="1"/>
    <col min="218" max="218" width="4.69921875" style="15" hidden="1" customWidth="1"/>
    <col min="219" max="226" width="8.8984375" style="15" hidden="1" customWidth="1"/>
    <col min="227" max="227" width="0.3046875" style="15" hidden="1" customWidth="1"/>
    <col min="228" max="235" width="8.8984375" style="15" hidden="1" customWidth="1"/>
    <col min="236" max="236" width="4.19921875" style="15" hidden="1" customWidth="1"/>
    <col min="237" max="244" width="8.8984375" style="15" hidden="1" customWidth="1"/>
    <col min="245" max="245" width="1.59765625" style="15" hidden="1" customWidth="1"/>
    <col min="246" max="252" width="8.8984375" style="15" hidden="1" customWidth="1"/>
    <col min="253" max="253" width="3.3984375" style="15" hidden="1" customWidth="1"/>
    <col min="254" max="16384" width="8.8984375" style="15" hidden="1" customWidth="1"/>
  </cols>
  <sheetData>
    <row r="2" spans="2:6" ht="18.75" customHeight="1">
      <c r="B2" s="68" t="s">
        <v>57</v>
      </c>
      <c r="C2" s="68"/>
      <c r="D2" s="68"/>
      <c r="E2" s="68"/>
      <c r="F2" s="68"/>
    </row>
    <row r="3" spans="2:6" ht="36" customHeight="1">
      <c r="B3" s="71" t="s">
        <v>37</v>
      </c>
      <c r="C3" s="71"/>
      <c r="D3" s="71"/>
      <c r="E3" s="71"/>
      <c r="F3" s="71"/>
    </row>
    <row r="4" spans="2:6" ht="24" customHeight="1">
      <c r="B4" s="71" t="s">
        <v>284</v>
      </c>
      <c r="C4" s="71"/>
      <c r="D4" s="71"/>
      <c r="E4" s="71"/>
      <c r="F4" s="71"/>
    </row>
    <row r="5" spans="2:6" ht="43.5" customHeight="1">
      <c r="B5" s="71" t="s">
        <v>283</v>
      </c>
      <c r="C5" s="71"/>
      <c r="D5" s="71"/>
      <c r="E5" s="71"/>
      <c r="F5" s="71"/>
    </row>
    <row r="6" spans="1:6" ht="51" customHeight="1">
      <c r="A6" s="12"/>
      <c r="B6" s="72" t="s">
        <v>195</v>
      </c>
      <c r="C6" s="72"/>
      <c r="D6" s="72"/>
      <c r="E6" s="72"/>
      <c r="F6" s="72"/>
    </row>
    <row r="7" spans="1:6" ht="26.25" customHeight="1">
      <c r="A7" s="69" t="s">
        <v>8</v>
      </c>
      <c r="B7" s="69"/>
      <c r="C7" s="69"/>
      <c r="D7" s="69"/>
      <c r="E7" s="69"/>
      <c r="F7" s="69"/>
    </row>
    <row r="8" spans="1:6" ht="17.25" customHeight="1">
      <c r="A8" s="69" t="s">
        <v>234</v>
      </c>
      <c r="B8" s="69"/>
      <c r="C8" s="69"/>
      <c r="D8" s="69"/>
      <c r="E8" s="69"/>
      <c r="F8" s="69"/>
    </row>
    <row r="9" spans="1:6" ht="18" customHeight="1">
      <c r="A9" s="69" t="s">
        <v>66</v>
      </c>
      <c r="B9" s="69"/>
      <c r="C9" s="69"/>
      <c r="D9" s="69"/>
      <c r="E9" s="69"/>
      <c r="F9" s="69"/>
    </row>
    <row r="10" spans="1:6" ht="14.25" customHeight="1">
      <c r="A10" s="70" t="s">
        <v>9</v>
      </c>
      <c r="B10" s="70"/>
      <c r="C10" s="70"/>
      <c r="D10" s="70"/>
      <c r="E10" s="70"/>
      <c r="F10" s="33"/>
    </row>
    <row r="11" ht="21.75" customHeight="1">
      <c r="F11" s="34" t="s">
        <v>14</v>
      </c>
    </row>
    <row r="12" spans="1:6" s="19" customFormat="1" ht="36.75" customHeight="1">
      <c r="A12" s="9" t="s">
        <v>60</v>
      </c>
      <c r="B12" s="9" t="s">
        <v>22</v>
      </c>
      <c r="C12" s="9" t="s">
        <v>23</v>
      </c>
      <c r="D12" s="9" t="s">
        <v>24</v>
      </c>
      <c r="E12" s="9" t="s">
        <v>55</v>
      </c>
      <c r="F12" s="35" t="s">
        <v>233</v>
      </c>
    </row>
    <row r="13" spans="1:6" s="19" customFormat="1" ht="15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63">
        <v>6</v>
      </c>
    </row>
    <row r="14" spans="1:6" s="11" customFormat="1" ht="15.75">
      <c r="A14" s="20" t="s">
        <v>11</v>
      </c>
      <c r="B14" s="10"/>
      <c r="C14" s="10"/>
      <c r="D14" s="10"/>
      <c r="E14" s="21"/>
      <c r="F14" s="66">
        <f>F15+F93+F99+F113+F202+F232+F289+F294</f>
        <v>270528.084</v>
      </c>
    </row>
    <row r="15" spans="1:6" s="11" customFormat="1" ht="15.75">
      <c r="A15" s="14" t="s">
        <v>10</v>
      </c>
      <c r="B15" s="1" t="s">
        <v>50</v>
      </c>
      <c r="C15" s="1"/>
      <c r="D15" s="1"/>
      <c r="E15" s="1"/>
      <c r="F15" s="39">
        <f>(F16+F21+F31+F41+F48+F56+F60)</f>
        <v>22854.179</v>
      </c>
    </row>
    <row r="16" spans="1:6" s="17" customFormat="1" ht="42.75" customHeight="1">
      <c r="A16" s="8" t="s">
        <v>40</v>
      </c>
      <c r="B16" s="1" t="s">
        <v>50</v>
      </c>
      <c r="C16" s="1" t="s">
        <v>41</v>
      </c>
      <c r="D16" s="1"/>
      <c r="E16" s="1"/>
      <c r="F16" s="39">
        <f>F17</f>
        <v>1197.2</v>
      </c>
    </row>
    <row r="17" spans="1:6" s="11" customFormat="1" ht="34.5" customHeight="1">
      <c r="A17" s="43" t="s">
        <v>166</v>
      </c>
      <c r="B17" s="3" t="s">
        <v>50</v>
      </c>
      <c r="C17" s="3" t="s">
        <v>41</v>
      </c>
      <c r="D17" s="3" t="s">
        <v>165</v>
      </c>
      <c r="E17" s="3"/>
      <c r="F17" s="44">
        <f>F18</f>
        <v>1197.2</v>
      </c>
    </row>
    <row r="18" spans="1:6" s="11" customFormat="1" ht="23.25" customHeight="1">
      <c r="A18" s="45" t="s">
        <v>167</v>
      </c>
      <c r="B18" s="3" t="s">
        <v>50</v>
      </c>
      <c r="C18" s="3" t="s">
        <v>41</v>
      </c>
      <c r="D18" s="3" t="s">
        <v>168</v>
      </c>
      <c r="E18" s="3"/>
      <c r="F18" s="44">
        <f>F20</f>
        <v>1197.2</v>
      </c>
    </row>
    <row r="19" spans="1:6" s="11" customFormat="1" ht="36" customHeight="1">
      <c r="A19" s="4" t="s">
        <v>72</v>
      </c>
      <c r="B19" s="3" t="s">
        <v>50</v>
      </c>
      <c r="C19" s="3" t="s">
        <v>41</v>
      </c>
      <c r="D19" s="3" t="s">
        <v>169</v>
      </c>
      <c r="E19" s="3"/>
      <c r="F19" s="44">
        <f>F20</f>
        <v>1197.2</v>
      </c>
    </row>
    <row r="20" spans="1:6" ht="63">
      <c r="A20" s="23" t="s">
        <v>220</v>
      </c>
      <c r="B20" s="3" t="s">
        <v>50</v>
      </c>
      <c r="C20" s="3" t="s">
        <v>41</v>
      </c>
      <c r="D20" s="3" t="s">
        <v>169</v>
      </c>
      <c r="E20" s="3" t="s">
        <v>31</v>
      </c>
      <c r="F20" s="38">
        <v>1197.2</v>
      </c>
    </row>
    <row r="21" spans="1:6" s="22" customFormat="1" ht="49.5" customHeight="1">
      <c r="A21" s="13" t="s">
        <v>27</v>
      </c>
      <c r="B21" s="1" t="s">
        <v>50</v>
      </c>
      <c r="C21" s="1" t="s">
        <v>4</v>
      </c>
      <c r="D21" s="1"/>
      <c r="E21" s="1"/>
      <c r="F21" s="37">
        <f>F22</f>
        <v>985.9000000000001</v>
      </c>
    </row>
    <row r="22" spans="1:6" ht="33" customHeight="1">
      <c r="A22" s="43" t="s">
        <v>170</v>
      </c>
      <c r="B22" s="3" t="s">
        <v>50</v>
      </c>
      <c r="C22" s="3" t="s">
        <v>4</v>
      </c>
      <c r="D22" s="3" t="s">
        <v>165</v>
      </c>
      <c r="E22" s="3"/>
      <c r="F22" s="38">
        <f>F23+F26</f>
        <v>985.9000000000001</v>
      </c>
    </row>
    <row r="23" spans="1:6" ht="31.5">
      <c r="A23" s="2" t="s">
        <v>172</v>
      </c>
      <c r="B23" s="3" t="s">
        <v>50</v>
      </c>
      <c r="C23" s="3" t="s">
        <v>4</v>
      </c>
      <c r="D23" s="3" t="s">
        <v>171</v>
      </c>
      <c r="E23" s="3"/>
      <c r="F23" s="38">
        <f>F24</f>
        <v>487.3</v>
      </c>
    </row>
    <row r="24" spans="1:6" ht="31.5">
      <c r="A24" s="4" t="s">
        <v>72</v>
      </c>
      <c r="B24" s="3" t="s">
        <v>50</v>
      </c>
      <c r="C24" s="3" t="s">
        <v>4</v>
      </c>
      <c r="D24" s="3" t="s">
        <v>173</v>
      </c>
      <c r="E24" s="3"/>
      <c r="F24" s="38">
        <f>F25</f>
        <v>487.3</v>
      </c>
    </row>
    <row r="25" spans="1:6" ht="63">
      <c r="A25" s="23" t="s">
        <v>220</v>
      </c>
      <c r="B25" s="3" t="s">
        <v>50</v>
      </c>
      <c r="C25" s="3" t="s">
        <v>4</v>
      </c>
      <c r="D25" s="3" t="s">
        <v>173</v>
      </c>
      <c r="E25" s="3" t="s">
        <v>31</v>
      </c>
      <c r="F25" s="38">
        <v>487.3</v>
      </c>
    </row>
    <row r="26" spans="1:6" ht="31.5">
      <c r="A26" s="2" t="s">
        <v>175</v>
      </c>
      <c r="B26" s="3" t="s">
        <v>50</v>
      </c>
      <c r="C26" s="3" t="s">
        <v>4</v>
      </c>
      <c r="D26" s="3" t="s">
        <v>174</v>
      </c>
      <c r="E26" s="3"/>
      <c r="F26" s="38">
        <f>F27</f>
        <v>498.6</v>
      </c>
    </row>
    <row r="27" spans="1:6" ht="31.5">
      <c r="A27" s="4" t="s">
        <v>72</v>
      </c>
      <c r="B27" s="3" t="s">
        <v>50</v>
      </c>
      <c r="C27" s="3" t="s">
        <v>4</v>
      </c>
      <c r="D27" s="3" t="s">
        <v>176</v>
      </c>
      <c r="E27" s="3"/>
      <c r="F27" s="38">
        <f>F28+F29+F30</f>
        <v>498.6</v>
      </c>
    </row>
    <row r="28" spans="1:6" ht="63">
      <c r="A28" s="23" t="s">
        <v>220</v>
      </c>
      <c r="B28" s="3" t="s">
        <v>50</v>
      </c>
      <c r="C28" s="3" t="s">
        <v>4</v>
      </c>
      <c r="D28" s="3" t="s">
        <v>176</v>
      </c>
      <c r="E28" s="3" t="s">
        <v>31</v>
      </c>
      <c r="F28" s="38">
        <v>466.5</v>
      </c>
    </row>
    <row r="29" spans="1:6" ht="31.5">
      <c r="A29" s="23" t="s">
        <v>200</v>
      </c>
      <c r="B29" s="3" t="s">
        <v>50</v>
      </c>
      <c r="C29" s="3" t="s">
        <v>4</v>
      </c>
      <c r="D29" s="3" t="s">
        <v>176</v>
      </c>
      <c r="E29" s="3" t="s">
        <v>33</v>
      </c>
      <c r="F29" s="38">
        <v>32</v>
      </c>
    </row>
    <row r="30" spans="1:6" ht="15.75">
      <c r="A30" s="4" t="s">
        <v>28</v>
      </c>
      <c r="B30" s="3" t="s">
        <v>50</v>
      </c>
      <c r="C30" s="3" t="s">
        <v>4</v>
      </c>
      <c r="D30" s="3" t="s">
        <v>176</v>
      </c>
      <c r="E30" s="3" t="s">
        <v>13</v>
      </c>
      <c r="F30" s="38">
        <v>0.1</v>
      </c>
    </row>
    <row r="31" spans="1:6" s="22" customFormat="1" ht="47.25">
      <c r="A31" s="7" t="s">
        <v>34</v>
      </c>
      <c r="B31" s="1" t="s">
        <v>50</v>
      </c>
      <c r="C31" s="1" t="s">
        <v>51</v>
      </c>
      <c r="D31" s="1"/>
      <c r="E31" s="1"/>
      <c r="F31" s="37">
        <f>F32</f>
        <v>9385.85</v>
      </c>
    </row>
    <row r="32" spans="1:6" ht="33" customHeight="1">
      <c r="A32" s="43" t="s">
        <v>170</v>
      </c>
      <c r="B32" s="3" t="s">
        <v>50</v>
      </c>
      <c r="C32" s="3" t="s">
        <v>51</v>
      </c>
      <c r="D32" s="3" t="s">
        <v>165</v>
      </c>
      <c r="E32" s="3"/>
      <c r="F32" s="38">
        <f>F33</f>
        <v>9385.85</v>
      </c>
    </row>
    <row r="33" spans="1:6" ht="15.75">
      <c r="A33" s="2" t="s">
        <v>177</v>
      </c>
      <c r="B33" s="3" t="s">
        <v>50</v>
      </c>
      <c r="C33" s="3" t="s">
        <v>51</v>
      </c>
      <c r="D33" s="3" t="s">
        <v>178</v>
      </c>
      <c r="E33" s="3"/>
      <c r="F33" s="38">
        <f>F34+F37</f>
        <v>9385.85</v>
      </c>
    </row>
    <row r="34" spans="1:6" ht="47.25">
      <c r="A34" s="4" t="s">
        <v>181</v>
      </c>
      <c r="B34" s="3" t="s">
        <v>50</v>
      </c>
      <c r="C34" s="3" t="s">
        <v>51</v>
      </c>
      <c r="D34" s="3" t="s">
        <v>180</v>
      </c>
      <c r="E34" s="3"/>
      <c r="F34" s="38">
        <f>F35+F36</f>
        <v>237</v>
      </c>
    </row>
    <row r="35" spans="1:6" ht="63">
      <c r="A35" s="23" t="s">
        <v>220</v>
      </c>
      <c r="B35" s="3" t="s">
        <v>50</v>
      </c>
      <c r="C35" s="3" t="s">
        <v>51</v>
      </c>
      <c r="D35" s="3" t="s">
        <v>180</v>
      </c>
      <c r="E35" s="3" t="s">
        <v>31</v>
      </c>
      <c r="F35" s="38">
        <v>225.976</v>
      </c>
    </row>
    <row r="36" spans="1:6" ht="31.5">
      <c r="A36" s="23" t="s">
        <v>200</v>
      </c>
      <c r="B36" s="3" t="s">
        <v>50</v>
      </c>
      <c r="C36" s="3" t="s">
        <v>51</v>
      </c>
      <c r="D36" s="3" t="s">
        <v>180</v>
      </c>
      <c r="E36" s="3" t="s">
        <v>33</v>
      </c>
      <c r="F36" s="38">
        <v>11.024</v>
      </c>
    </row>
    <row r="37" spans="1:6" ht="31.5">
      <c r="A37" s="4" t="s">
        <v>72</v>
      </c>
      <c r="B37" s="3" t="s">
        <v>50</v>
      </c>
      <c r="C37" s="3" t="s">
        <v>51</v>
      </c>
      <c r="D37" s="3" t="s">
        <v>179</v>
      </c>
      <c r="E37" s="3"/>
      <c r="F37" s="38">
        <f>F38+F39+F40</f>
        <v>9148.85</v>
      </c>
    </row>
    <row r="38" spans="1:6" ht="63">
      <c r="A38" s="23" t="s">
        <v>220</v>
      </c>
      <c r="B38" s="3" t="s">
        <v>50</v>
      </c>
      <c r="C38" s="3" t="s">
        <v>51</v>
      </c>
      <c r="D38" s="3" t="s">
        <v>179</v>
      </c>
      <c r="E38" s="3" t="s">
        <v>31</v>
      </c>
      <c r="F38" s="38">
        <v>8707.206</v>
      </c>
    </row>
    <row r="39" spans="1:6" ht="31.5">
      <c r="A39" s="23" t="s">
        <v>200</v>
      </c>
      <c r="B39" s="3" t="s">
        <v>50</v>
      </c>
      <c r="C39" s="3" t="s">
        <v>51</v>
      </c>
      <c r="D39" s="3" t="s">
        <v>179</v>
      </c>
      <c r="E39" s="3" t="s">
        <v>33</v>
      </c>
      <c r="F39" s="38">
        <v>437.144</v>
      </c>
    </row>
    <row r="40" spans="1:6" ht="15.75">
      <c r="A40" s="4" t="s">
        <v>28</v>
      </c>
      <c r="B40" s="3" t="s">
        <v>50</v>
      </c>
      <c r="C40" s="3" t="s">
        <v>51</v>
      </c>
      <c r="D40" s="3" t="s">
        <v>179</v>
      </c>
      <c r="E40" s="3" t="s">
        <v>13</v>
      </c>
      <c r="F40" s="38">
        <v>4.5</v>
      </c>
    </row>
    <row r="41" spans="1:6" s="22" customFormat="1" ht="47.25">
      <c r="A41" s="31" t="s">
        <v>64</v>
      </c>
      <c r="B41" s="1" t="s">
        <v>50</v>
      </c>
      <c r="C41" s="1" t="s">
        <v>52</v>
      </c>
      <c r="D41" s="16"/>
      <c r="E41" s="1"/>
      <c r="F41" s="37">
        <f>F42</f>
        <v>3249.4</v>
      </c>
    </row>
    <row r="42" spans="1:6" ht="79.5" customHeight="1">
      <c r="A42" s="62" t="s">
        <v>67</v>
      </c>
      <c r="B42" s="3" t="s">
        <v>50</v>
      </c>
      <c r="C42" s="3" t="s">
        <v>52</v>
      </c>
      <c r="D42" s="5" t="s">
        <v>68</v>
      </c>
      <c r="E42" s="3"/>
      <c r="F42" s="38">
        <f>F43</f>
        <v>3249.4</v>
      </c>
    </row>
    <row r="43" spans="1:6" ht="141.75">
      <c r="A43" s="2" t="s">
        <v>69</v>
      </c>
      <c r="B43" s="3" t="s">
        <v>50</v>
      </c>
      <c r="C43" s="3" t="s">
        <v>52</v>
      </c>
      <c r="D43" s="5" t="s">
        <v>70</v>
      </c>
      <c r="E43" s="3"/>
      <c r="F43" s="38">
        <f>F44</f>
        <v>3249.4</v>
      </c>
    </row>
    <row r="44" spans="1:6" ht="31.5">
      <c r="A44" s="46" t="s">
        <v>72</v>
      </c>
      <c r="B44" s="3" t="s">
        <v>50</v>
      </c>
      <c r="C44" s="3" t="s">
        <v>52</v>
      </c>
      <c r="D44" s="5" t="s">
        <v>71</v>
      </c>
      <c r="E44" s="3"/>
      <c r="F44" s="38">
        <f>F45+F46+F47</f>
        <v>3249.4</v>
      </c>
    </row>
    <row r="45" spans="1:6" ht="63">
      <c r="A45" s="23" t="s">
        <v>220</v>
      </c>
      <c r="B45" s="3" t="s">
        <v>50</v>
      </c>
      <c r="C45" s="3" t="s">
        <v>52</v>
      </c>
      <c r="D45" s="3" t="s">
        <v>71</v>
      </c>
      <c r="E45" s="3" t="s">
        <v>31</v>
      </c>
      <c r="F45" s="38">
        <v>2783.7</v>
      </c>
    </row>
    <row r="46" spans="1:6" ht="31.5">
      <c r="A46" s="23" t="s">
        <v>200</v>
      </c>
      <c r="B46" s="3" t="s">
        <v>50</v>
      </c>
      <c r="C46" s="3" t="s">
        <v>52</v>
      </c>
      <c r="D46" s="3" t="s">
        <v>71</v>
      </c>
      <c r="E46" s="3" t="s">
        <v>33</v>
      </c>
      <c r="F46" s="38">
        <v>464.985</v>
      </c>
    </row>
    <row r="47" spans="1:6" ht="15.75">
      <c r="A47" s="4" t="s">
        <v>28</v>
      </c>
      <c r="B47" s="3" t="s">
        <v>50</v>
      </c>
      <c r="C47" s="3" t="s">
        <v>52</v>
      </c>
      <c r="D47" s="3" t="s">
        <v>71</v>
      </c>
      <c r="E47" s="3" t="s">
        <v>13</v>
      </c>
      <c r="F47" s="38">
        <v>0.715</v>
      </c>
    </row>
    <row r="48" spans="1:6" ht="15.75">
      <c r="A48" s="42" t="s">
        <v>186</v>
      </c>
      <c r="B48" s="1" t="s">
        <v>50</v>
      </c>
      <c r="C48" s="1" t="s">
        <v>42</v>
      </c>
      <c r="D48" s="1"/>
      <c r="E48" s="1"/>
      <c r="F48" s="37">
        <f>F49</f>
        <v>203.6</v>
      </c>
    </row>
    <row r="49" spans="1:6" ht="31.5">
      <c r="A49" s="4" t="s">
        <v>190</v>
      </c>
      <c r="B49" s="3" t="s">
        <v>50</v>
      </c>
      <c r="C49" s="3" t="s">
        <v>42</v>
      </c>
      <c r="D49" s="3" t="s">
        <v>187</v>
      </c>
      <c r="E49" s="3"/>
      <c r="F49" s="38">
        <f>F50+F53</f>
        <v>203.6</v>
      </c>
    </row>
    <row r="50" spans="1:6" ht="15.75">
      <c r="A50" s="4" t="s">
        <v>188</v>
      </c>
      <c r="B50" s="3" t="s">
        <v>50</v>
      </c>
      <c r="C50" s="3" t="s">
        <v>42</v>
      </c>
      <c r="D50" s="3" t="s">
        <v>202</v>
      </c>
      <c r="E50" s="3"/>
      <c r="F50" s="38">
        <f>F51</f>
        <v>197.5</v>
      </c>
    </row>
    <row r="51" spans="1:6" ht="15.75">
      <c r="A51" s="4" t="s">
        <v>189</v>
      </c>
      <c r="B51" s="3" t="s">
        <v>50</v>
      </c>
      <c r="C51" s="3" t="s">
        <v>42</v>
      </c>
      <c r="D51" s="3" t="s">
        <v>191</v>
      </c>
      <c r="E51" s="3"/>
      <c r="F51" s="38">
        <f>F52</f>
        <v>197.5</v>
      </c>
    </row>
    <row r="52" spans="1:6" ht="31.5">
      <c r="A52" s="23" t="s">
        <v>200</v>
      </c>
      <c r="B52" s="3" t="s">
        <v>50</v>
      </c>
      <c r="C52" s="3" t="s">
        <v>42</v>
      </c>
      <c r="D52" s="3" t="s">
        <v>191</v>
      </c>
      <c r="E52" s="3" t="s">
        <v>33</v>
      </c>
      <c r="F52" s="38">
        <v>197.5</v>
      </c>
    </row>
    <row r="53" spans="1:6" ht="31.5">
      <c r="A53" s="4" t="s">
        <v>193</v>
      </c>
      <c r="B53" s="3" t="s">
        <v>50</v>
      </c>
      <c r="C53" s="3" t="s">
        <v>42</v>
      </c>
      <c r="D53" s="3" t="s">
        <v>203</v>
      </c>
      <c r="E53" s="3"/>
      <c r="F53" s="38">
        <f>F54</f>
        <v>6.1</v>
      </c>
    </row>
    <row r="54" spans="1:6" ht="15.75">
      <c r="A54" s="4" t="s">
        <v>189</v>
      </c>
      <c r="B54" s="3" t="s">
        <v>50</v>
      </c>
      <c r="C54" s="3" t="s">
        <v>42</v>
      </c>
      <c r="D54" s="3" t="s">
        <v>192</v>
      </c>
      <c r="E54" s="3"/>
      <c r="F54" s="38">
        <f>F55</f>
        <v>6.1</v>
      </c>
    </row>
    <row r="55" spans="1:6" ht="31.5">
      <c r="A55" s="23" t="s">
        <v>200</v>
      </c>
      <c r="B55" s="3" t="s">
        <v>50</v>
      </c>
      <c r="C55" s="3" t="s">
        <v>42</v>
      </c>
      <c r="D55" s="3" t="s">
        <v>192</v>
      </c>
      <c r="E55" s="3" t="s">
        <v>33</v>
      </c>
      <c r="F55" s="38">
        <v>6.1</v>
      </c>
    </row>
    <row r="56" spans="1:6" ht="15.75">
      <c r="A56" s="7" t="s">
        <v>25</v>
      </c>
      <c r="B56" s="1" t="s">
        <v>50</v>
      </c>
      <c r="C56" s="1" t="s">
        <v>49</v>
      </c>
      <c r="D56" s="1"/>
      <c r="E56" s="1"/>
      <c r="F56" s="37">
        <f>F57</f>
        <v>173.3</v>
      </c>
    </row>
    <row r="57" spans="1:6" ht="15.75">
      <c r="A57" s="30" t="s">
        <v>25</v>
      </c>
      <c r="B57" s="3" t="s">
        <v>50</v>
      </c>
      <c r="C57" s="3" t="s">
        <v>49</v>
      </c>
      <c r="D57" s="3" t="s">
        <v>182</v>
      </c>
      <c r="E57" s="3"/>
      <c r="F57" s="38">
        <f>F58</f>
        <v>173.3</v>
      </c>
    </row>
    <row r="58" spans="1:6" ht="15.75">
      <c r="A58" s="28" t="s">
        <v>183</v>
      </c>
      <c r="B58" s="25" t="s">
        <v>50</v>
      </c>
      <c r="C58" s="3" t="s">
        <v>49</v>
      </c>
      <c r="D58" s="3" t="s">
        <v>235</v>
      </c>
      <c r="E58" s="3"/>
      <c r="F58" s="38">
        <f>(F59)</f>
        <v>173.3</v>
      </c>
    </row>
    <row r="59" spans="1:6" ht="15.75">
      <c r="A59" s="24" t="s">
        <v>28</v>
      </c>
      <c r="B59" s="3" t="s">
        <v>50</v>
      </c>
      <c r="C59" s="3" t="s">
        <v>49</v>
      </c>
      <c r="D59" s="3" t="s">
        <v>235</v>
      </c>
      <c r="E59" s="3" t="s">
        <v>13</v>
      </c>
      <c r="F59" s="38">
        <v>173.3</v>
      </c>
    </row>
    <row r="60" spans="1:6" ht="21.75" customHeight="1">
      <c r="A60" s="7" t="s">
        <v>16</v>
      </c>
      <c r="B60" s="1" t="s">
        <v>50</v>
      </c>
      <c r="C60" s="1" t="s">
        <v>21</v>
      </c>
      <c r="D60" s="1"/>
      <c r="E60" s="1"/>
      <c r="F60" s="37">
        <f>(F61+F65+F72+F80+F85)</f>
        <v>7658.929</v>
      </c>
    </row>
    <row r="61" spans="1:6" s="26" customFormat="1" ht="31.5">
      <c r="A61" s="23" t="s">
        <v>78</v>
      </c>
      <c r="B61" s="3" t="s">
        <v>50</v>
      </c>
      <c r="C61" s="3" t="s">
        <v>21</v>
      </c>
      <c r="D61" s="5" t="s">
        <v>79</v>
      </c>
      <c r="E61" s="3"/>
      <c r="F61" s="38">
        <f>F62</f>
        <v>80.4</v>
      </c>
    </row>
    <row r="62" spans="1:6" s="26" customFormat="1" ht="47.25">
      <c r="A62" s="23" t="s">
        <v>105</v>
      </c>
      <c r="B62" s="3" t="s">
        <v>50</v>
      </c>
      <c r="C62" s="3" t="s">
        <v>21</v>
      </c>
      <c r="D62" s="5" t="s">
        <v>106</v>
      </c>
      <c r="E62" s="3"/>
      <c r="F62" s="38">
        <f>F63</f>
        <v>80.4</v>
      </c>
    </row>
    <row r="63" spans="1:6" s="26" customFormat="1" ht="47.25">
      <c r="A63" s="23" t="s">
        <v>163</v>
      </c>
      <c r="B63" s="3" t="s">
        <v>50</v>
      </c>
      <c r="C63" s="3" t="s">
        <v>21</v>
      </c>
      <c r="D63" s="5" t="s">
        <v>162</v>
      </c>
      <c r="E63" s="3"/>
      <c r="F63" s="38">
        <f>F64</f>
        <v>80.4</v>
      </c>
    </row>
    <row r="64" spans="1:6" s="26" customFormat="1" ht="31.5">
      <c r="A64" s="4" t="s">
        <v>201</v>
      </c>
      <c r="B64" s="3" t="s">
        <v>50</v>
      </c>
      <c r="C64" s="3" t="s">
        <v>21</v>
      </c>
      <c r="D64" s="5" t="s">
        <v>162</v>
      </c>
      <c r="E64" s="3" t="s">
        <v>65</v>
      </c>
      <c r="F64" s="38">
        <v>80.4</v>
      </c>
    </row>
    <row r="65" spans="1:6" s="26" customFormat="1" ht="31.5">
      <c r="A65" s="4" t="s">
        <v>227</v>
      </c>
      <c r="B65" s="3" t="s">
        <v>50</v>
      </c>
      <c r="C65" s="3" t="s">
        <v>21</v>
      </c>
      <c r="D65" s="5" t="s">
        <v>222</v>
      </c>
      <c r="E65" s="3"/>
      <c r="F65" s="38">
        <f>F66+F69</f>
        <v>397.04999999999995</v>
      </c>
    </row>
    <row r="66" spans="1:6" s="26" customFormat="1" ht="78.75">
      <c r="A66" s="4" t="s">
        <v>228</v>
      </c>
      <c r="B66" s="3" t="s">
        <v>50</v>
      </c>
      <c r="C66" s="3" t="s">
        <v>21</v>
      </c>
      <c r="D66" s="5" t="s">
        <v>223</v>
      </c>
      <c r="E66" s="3"/>
      <c r="F66" s="38">
        <f>F67</f>
        <v>166.7</v>
      </c>
    </row>
    <row r="67" spans="1:6" s="26" customFormat="1" ht="63">
      <c r="A67" s="4" t="s">
        <v>229</v>
      </c>
      <c r="B67" s="3" t="s">
        <v>50</v>
      </c>
      <c r="C67" s="3" t="s">
        <v>21</v>
      </c>
      <c r="D67" s="5" t="s">
        <v>224</v>
      </c>
      <c r="E67" s="3"/>
      <c r="F67" s="38">
        <f>F68</f>
        <v>166.7</v>
      </c>
    </row>
    <row r="68" spans="1:6" s="26" customFormat="1" ht="31.5">
      <c r="A68" s="23" t="s">
        <v>200</v>
      </c>
      <c r="B68" s="3" t="s">
        <v>50</v>
      </c>
      <c r="C68" s="3" t="s">
        <v>21</v>
      </c>
      <c r="D68" s="5" t="s">
        <v>224</v>
      </c>
      <c r="E68" s="3" t="s">
        <v>33</v>
      </c>
      <c r="F68" s="38">
        <v>166.7</v>
      </c>
    </row>
    <row r="69" spans="1:6" s="26" customFormat="1" ht="47.25">
      <c r="A69" s="4" t="s">
        <v>230</v>
      </c>
      <c r="B69" s="3" t="s">
        <v>50</v>
      </c>
      <c r="C69" s="3" t="s">
        <v>21</v>
      </c>
      <c r="D69" s="5" t="s">
        <v>225</v>
      </c>
      <c r="E69" s="3"/>
      <c r="F69" s="38">
        <f>F70</f>
        <v>230.35</v>
      </c>
    </row>
    <row r="70" spans="1:6" s="26" customFormat="1" ht="31.5">
      <c r="A70" s="23" t="s">
        <v>164</v>
      </c>
      <c r="B70" s="3" t="s">
        <v>50</v>
      </c>
      <c r="C70" s="3" t="s">
        <v>21</v>
      </c>
      <c r="D70" s="5" t="s">
        <v>226</v>
      </c>
      <c r="E70" s="3"/>
      <c r="F70" s="38">
        <f>F71</f>
        <v>230.35</v>
      </c>
    </row>
    <row r="71" spans="1:6" s="26" customFormat="1" ht="65.25" customHeight="1">
      <c r="A71" s="23" t="s">
        <v>220</v>
      </c>
      <c r="B71" s="3" t="s">
        <v>50</v>
      </c>
      <c r="C71" s="3" t="s">
        <v>21</v>
      </c>
      <c r="D71" s="5" t="s">
        <v>226</v>
      </c>
      <c r="E71" s="3" t="s">
        <v>31</v>
      </c>
      <c r="F71" s="38">
        <v>230.35</v>
      </c>
    </row>
    <row r="72" spans="1:6" ht="36" customHeight="1">
      <c r="A72" s="43" t="s">
        <v>166</v>
      </c>
      <c r="B72" s="3" t="s">
        <v>50</v>
      </c>
      <c r="C72" s="3" t="s">
        <v>21</v>
      </c>
      <c r="D72" s="3" t="s">
        <v>165</v>
      </c>
      <c r="E72" s="3"/>
      <c r="F72" s="38">
        <f>F74+F77</f>
        <v>1413.479</v>
      </c>
    </row>
    <row r="73" spans="1:6" ht="23.25" customHeight="1">
      <c r="A73" s="2" t="s">
        <v>177</v>
      </c>
      <c r="B73" s="3" t="s">
        <v>50</v>
      </c>
      <c r="C73" s="3" t="s">
        <v>21</v>
      </c>
      <c r="D73" s="3" t="s">
        <v>178</v>
      </c>
      <c r="E73" s="3"/>
      <c r="F73" s="38">
        <f>F74+F77</f>
        <v>1413.479</v>
      </c>
    </row>
    <row r="74" spans="1:6" ht="47.25">
      <c r="A74" s="4" t="s">
        <v>206</v>
      </c>
      <c r="B74" s="3" t="s">
        <v>50</v>
      </c>
      <c r="C74" s="3" t="s">
        <v>21</v>
      </c>
      <c r="D74" s="5" t="s">
        <v>204</v>
      </c>
      <c r="E74" s="3"/>
      <c r="F74" s="38">
        <f>F75+F76</f>
        <v>711</v>
      </c>
    </row>
    <row r="75" spans="1:6" ht="63">
      <c r="A75" s="23" t="s">
        <v>220</v>
      </c>
      <c r="B75" s="3" t="s">
        <v>50</v>
      </c>
      <c r="C75" s="3" t="s">
        <v>21</v>
      </c>
      <c r="D75" s="5" t="s">
        <v>204</v>
      </c>
      <c r="E75" s="3" t="s">
        <v>31</v>
      </c>
      <c r="F75" s="38">
        <v>637.728</v>
      </c>
    </row>
    <row r="76" spans="1:6" s="26" customFormat="1" ht="31.5">
      <c r="A76" s="23" t="s">
        <v>200</v>
      </c>
      <c r="B76" s="3" t="s">
        <v>50</v>
      </c>
      <c r="C76" s="3" t="s">
        <v>21</v>
      </c>
      <c r="D76" s="5" t="s">
        <v>204</v>
      </c>
      <c r="E76" s="3" t="s">
        <v>33</v>
      </c>
      <c r="F76" s="38">
        <v>73.272</v>
      </c>
    </row>
    <row r="77" spans="1:6" s="26" customFormat="1" ht="35.25" customHeight="1">
      <c r="A77" s="23" t="s">
        <v>208</v>
      </c>
      <c r="B77" s="3" t="s">
        <v>50</v>
      </c>
      <c r="C77" s="3" t="s">
        <v>21</v>
      </c>
      <c r="D77" s="5" t="s">
        <v>207</v>
      </c>
      <c r="E77" s="3"/>
      <c r="F77" s="38">
        <f>F78+F79</f>
        <v>702.479</v>
      </c>
    </row>
    <row r="78" spans="1:6" s="26" customFormat="1" ht="63">
      <c r="A78" s="23" t="s">
        <v>220</v>
      </c>
      <c r="B78" s="3" t="s">
        <v>50</v>
      </c>
      <c r="C78" s="3" t="s">
        <v>21</v>
      </c>
      <c r="D78" s="5" t="s">
        <v>207</v>
      </c>
      <c r="E78" s="3" t="s">
        <v>31</v>
      </c>
      <c r="F78" s="38">
        <v>651.682</v>
      </c>
    </row>
    <row r="79" spans="1:6" s="26" customFormat="1" ht="31.5">
      <c r="A79" s="23" t="s">
        <v>200</v>
      </c>
      <c r="B79" s="3" t="s">
        <v>50</v>
      </c>
      <c r="C79" s="3" t="s">
        <v>21</v>
      </c>
      <c r="D79" s="5" t="s">
        <v>207</v>
      </c>
      <c r="E79" s="3" t="s">
        <v>33</v>
      </c>
      <c r="F79" s="38">
        <v>50.797</v>
      </c>
    </row>
    <row r="80" spans="1:6" ht="21.75" customHeight="1">
      <c r="A80" s="2" t="s">
        <v>3</v>
      </c>
      <c r="B80" s="3" t="s">
        <v>50</v>
      </c>
      <c r="C80" s="3" t="s">
        <v>21</v>
      </c>
      <c r="D80" s="3" t="s">
        <v>184</v>
      </c>
      <c r="E80" s="3"/>
      <c r="F80" s="38">
        <f>F81</f>
        <v>5373</v>
      </c>
    </row>
    <row r="81" spans="1:6" ht="32.25" customHeight="1">
      <c r="A81" s="4" t="s">
        <v>111</v>
      </c>
      <c r="B81" s="3" t="s">
        <v>50</v>
      </c>
      <c r="C81" s="3" t="s">
        <v>21</v>
      </c>
      <c r="D81" s="3" t="s">
        <v>236</v>
      </c>
      <c r="E81" s="3"/>
      <c r="F81" s="41">
        <f>F82+F83+F84</f>
        <v>5373</v>
      </c>
    </row>
    <row r="82" spans="1:6" s="29" customFormat="1" ht="71.25" customHeight="1">
      <c r="A82" s="23" t="s">
        <v>220</v>
      </c>
      <c r="B82" s="3" t="s">
        <v>50</v>
      </c>
      <c r="C82" s="3" t="s">
        <v>21</v>
      </c>
      <c r="D82" s="3" t="s">
        <v>236</v>
      </c>
      <c r="E82" s="3" t="s">
        <v>31</v>
      </c>
      <c r="F82" s="38">
        <v>3330</v>
      </c>
    </row>
    <row r="83" spans="1:6" ht="36" customHeight="1">
      <c r="A83" s="23" t="s">
        <v>200</v>
      </c>
      <c r="B83" s="3" t="s">
        <v>50</v>
      </c>
      <c r="C83" s="3" t="s">
        <v>21</v>
      </c>
      <c r="D83" s="3" t="s">
        <v>236</v>
      </c>
      <c r="E83" s="3" t="s">
        <v>33</v>
      </c>
      <c r="F83" s="38">
        <v>2019.827</v>
      </c>
    </row>
    <row r="84" spans="1:6" ht="15.75">
      <c r="A84" s="4" t="s">
        <v>28</v>
      </c>
      <c r="B84" s="3" t="s">
        <v>50</v>
      </c>
      <c r="C84" s="3" t="s">
        <v>21</v>
      </c>
      <c r="D84" s="3" t="s">
        <v>236</v>
      </c>
      <c r="E84" s="3" t="s">
        <v>13</v>
      </c>
      <c r="F84" s="38">
        <v>23.173</v>
      </c>
    </row>
    <row r="85" spans="1:6" ht="36" customHeight="1">
      <c r="A85" s="2" t="s">
        <v>221</v>
      </c>
      <c r="B85" s="27" t="s">
        <v>50</v>
      </c>
      <c r="C85" s="27" t="s">
        <v>21</v>
      </c>
      <c r="D85" s="27" t="s">
        <v>194</v>
      </c>
      <c r="E85" s="27"/>
      <c r="F85" s="40">
        <f>(F86+F88+F90)</f>
        <v>395</v>
      </c>
    </row>
    <row r="86" spans="1:6" ht="31.5" customHeight="1">
      <c r="A86" s="2" t="s">
        <v>263</v>
      </c>
      <c r="B86" s="27" t="s">
        <v>50</v>
      </c>
      <c r="C86" s="27" t="s">
        <v>21</v>
      </c>
      <c r="D86" s="27" t="s">
        <v>254</v>
      </c>
      <c r="E86" s="27"/>
      <c r="F86" s="40">
        <f>(F87)</f>
        <v>60</v>
      </c>
    </row>
    <row r="87" spans="1:6" ht="15" customHeight="1">
      <c r="A87" s="2" t="s">
        <v>30</v>
      </c>
      <c r="B87" s="27" t="s">
        <v>50</v>
      </c>
      <c r="C87" s="27" t="s">
        <v>21</v>
      </c>
      <c r="D87" s="27" t="s">
        <v>254</v>
      </c>
      <c r="E87" s="27" t="s">
        <v>29</v>
      </c>
      <c r="F87" s="40">
        <v>60</v>
      </c>
    </row>
    <row r="88" spans="1:6" ht="30" customHeight="1">
      <c r="A88" s="2" t="s">
        <v>264</v>
      </c>
      <c r="B88" s="27" t="s">
        <v>256</v>
      </c>
      <c r="C88" s="27" t="s">
        <v>21</v>
      </c>
      <c r="D88" s="27" t="s">
        <v>255</v>
      </c>
      <c r="E88" s="27"/>
      <c r="F88" s="40">
        <f>(F89)</f>
        <v>110</v>
      </c>
    </row>
    <row r="89" spans="1:6" ht="21.75" customHeight="1">
      <c r="A89" s="2" t="s">
        <v>30</v>
      </c>
      <c r="B89" s="27" t="s">
        <v>50</v>
      </c>
      <c r="C89" s="27" t="s">
        <v>21</v>
      </c>
      <c r="D89" s="27" t="s">
        <v>255</v>
      </c>
      <c r="E89" s="27" t="s">
        <v>29</v>
      </c>
      <c r="F89" s="40">
        <v>110</v>
      </c>
    </row>
    <row r="90" spans="1:6" ht="33" customHeight="1">
      <c r="A90" s="2" t="s">
        <v>185</v>
      </c>
      <c r="B90" s="27" t="s">
        <v>50</v>
      </c>
      <c r="C90" s="27" t="s">
        <v>21</v>
      </c>
      <c r="D90" s="27" t="s">
        <v>237</v>
      </c>
      <c r="E90" s="27"/>
      <c r="F90" s="40">
        <f>F91+F92</f>
        <v>225</v>
      </c>
    </row>
    <row r="91" spans="1:6" ht="31.5">
      <c r="A91" s="23" t="s">
        <v>200</v>
      </c>
      <c r="B91" s="3" t="s">
        <v>50</v>
      </c>
      <c r="C91" s="3" t="s">
        <v>21</v>
      </c>
      <c r="D91" s="3" t="s">
        <v>237</v>
      </c>
      <c r="E91" s="3" t="s">
        <v>33</v>
      </c>
      <c r="F91" s="38">
        <v>190</v>
      </c>
    </row>
    <row r="92" spans="1:6" ht="15.75">
      <c r="A92" s="4" t="s">
        <v>28</v>
      </c>
      <c r="B92" s="3" t="s">
        <v>50</v>
      </c>
      <c r="C92" s="3" t="s">
        <v>21</v>
      </c>
      <c r="D92" s="3" t="s">
        <v>237</v>
      </c>
      <c r="E92" s="3" t="s">
        <v>13</v>
      </c>
      <c r="F92" s="38">
        <v>35</v>
      </c>
    </row>
    <row r="93" spans="1:6" s="22" customFormat="1" ht="31.5">
      <c r="A93" s="42" t="s">
        <v>269</v>
      </c>
      <c r="B93" s="1" t="s">
        <v>4</v>
      </c>
      <c r="C93" s="1"/>
      <c r="D93" s="1"/>
      <c r="E93" s="1"/>
      <c r="F93" s="37">
        <f>F94</f>
        <v>24.503</v>
      </c>
    </row>
    <row r="94" spans="1:6" s="22" customFormat="1" ht="31.5">
      <c r="A94" s="42" t="s">
        <v>270</v>
      </c>
      <c r="B94" s="1" t="s">
        <v>4</v>
      </c>
      <c r="C94" s="1" t="s">
        <v>56</v>
      </c>
      <c r="D94" s="1"/>
      <c r="E94" s="1"/>
      <c r="F94" s="37">
        <f>F95</f>
        <v>24.503</v>
      </c>
    </row>
    <row r="95" spans="1:6" ht="47.25">
      <c r="A95" s="4" t="s">
        <v>274</v>
      </c>
      <c r="B95" s="3" t="s">
        <v>4</v>
      </c>
      <c r="C95" s="3" t="s">
        <v>56</v>
      </c>
      <c r="D95" s="3" t="s">
        <v>265</v>
      </c>
      <c r="E95" s="3"/>
      <c r="F95" s="38">
        <f>F96</f>
        <v>24.503</v>
      </c>
    </row>
    <row r="96" spans="1:6" ht="22.5" customHeight="1">
      <c r="A96" s="4" t="s">
        <v>273</v>
      </c>
      <c r="B96" s="3" t="s">
        <v>4</v>
      </c>
      <c r="C96" s="3" t="s">
        <v>56</v>
      </c>
      <c r="D96" s="3" t="s">
        <v>267</v>
      </c>
      <c r="E96" s="3"/>
      <c r="F96" s="38">
        <f>F97</f>
        <v>24.503</v>
      </c>
    </row>
    <row r="97" spans="1:6" ht="47.25">
      <c r="A97" s="4" t="s">
        <v>272</v>
      </c>
      <c r="B97" s="3" t="s">
        <v>4</v>
      </c>
      <c r="C97" s="3" t="s">
        <v>56</v>
      </c>
      <c r="D97" s="3" t="s">
        <v>266</v>
      </c>
      <c r="E97" s="3"/>
      <c r="F97" s="38">
        <f>F98</f>
        <v>24.503</v>
      </c>
    </row>
    <row r="98" spans="1:6" ht="31.5">
      <c r="A98" s="23" t="s">
        <v>200</v>
      </c>
      <c r="B98" s="3" t="s">
        <v>4</v>
      </c>
      <c r="C98" s="3" t="s">
        <v>56</v>
      </c>
      <c r="D98" s="3" t="s">
        <v>266</v>
      </c>
      <c r="E98" s="3" t="s">
        <v>33</v>
      </c>
      <c r="F98" s="38">
        <v>24.503</v>
      </c>
    </row>
    <row r="99" spans="1:6" ht="15.75">
      <c r="A99" s="7" t="s">
        <v>39</v>
      </c>
      <c r="B99" s="1" t="s">
        <v>51</v>
      </c>
      <c r="C99" s="1"/>
      <c r="D99" s="1"/>
      <c r="E99" s="1"/>
      <c r="F99" s="37">
        <f>F100+F105+F109</f>
        <v>615</v>
      </c>
    </row>
    <row r="100" spans="1:6" ht="15.75">
      <c r="A100" s="7" t="s">
        <v>47</v>
      </c>
      <c r="B100" s="1" t="s">
        <v>51</v>
      </c>
      <c r="C100" s="1" t="s">
        <v>50</v>
      </c>
      <c r="D100" s="1"/>
      <c r="E100" s="1"/>
      <c r="F100" s="37">
        <f>F101</f>
        <v>237</v>
      </c>
    </row>
    <row r="101" spans="1:6" ht="31.5">
      <c r="A101" s="43" t="s">
        <v>166</v>
      </c>
      <c r="B101" s="3" t="s">
        <v>51</v>
      </c>
      <c r="C101" s="3" t="s">
        <v>50</v>
      </c>
      <c r="D101" s="5" t="s">
        <v>165</v>
      </c>
      <c r="E101" s="3" t="s">
        <v>43</v>
      </c>
      <c r="F101" s="38">
        <f>F103</f>
        <v>237</v>
      </c>
    </row>
    <row r="102" spans="1:6" ht="15.75">
      <c r="A102" s="2" t="s">
        <v>177</v>
      </c>
      <c r="B102" s="3" t="s">
        <v>51</v>
      </c>
      <c r="C102" s="3" t="s">
        <v>50</v>
      </c>
      <c r="D102" s="5" t="s">
        <v>178</v>
      </c>
      <c r="E102" s="3"/>
      <c r="F102" s="38">
        <f>F103</f>
        <v>237</v>
      </c>
    </row>
    <row r="103" spans="1:6" ht="36" customHeight="1">
      <c r="A103" s="4" t="s">
        <v>161</v>
      </c>
      <c r="B103" s="3" t="s">
        <v>51</v>
      </c>
      <c r="C103" s="3" t="s">
        <v>50</v>
      </c>
      <c r="D103" s="5" t="s">
        <v>205</v>
      </c>
      <c r="E103" s="3"/>
      <c r="F103" s="38">
        <f>F104</f>
        <v>237</v>
      </c>
    </row>
    <row r="104" spans="1:6" ht="63">
      <c r="A104" s="23" t="s">
        <v>220</v>
      </c>
      <c r="B104" s="3" t="s">
        <v>51</v>
      </c>
      <c r="C104" s="3" t="s">
        <v>50</v>
      </c>
      <c r="D104" s="5" t="s">
        <v>205</v>
      </c>
      <c r="E104" s="3" t="s">
        <v>31</v>
      </c>
      <c r="F104" s="38">
        <v>237</v>
      </c>
    </row>
    <row r="105" spans="1:6" s="22" customFormat="1" ht="15.75">
      <c r="A105" s="31" t="s">
        <v>214</v>
      </c>
      <c r="B105" s="1" t="s">
        <v>51</v>
      </c>
      <c r="C105" s="1" t="s">
        <v>56</v>
      </c>
      <c r="D105" s="16"/>
      <c r="E105" s="1"/>
      <c r="F105" s="37">
        <f>F106</f>
        <v>5</v>
      </c>
    </row>
    <row r="106" spans="1:6" ht="15.75">
      <c r="A106" s="23" t="s">
        <v>217</v>
      </c>
      <c r="B106" s="3" t="s">
        <v>51</v>
      </c>
      <c r="C106" s="3" t="s">
        <v>56</v>
      </c>
      <c r="D106" s="5" t="s">
        <v>216</v>
      </c>
      <c r="E106" s="3"/>
      <c r="F106" s="38">
        <f>F107</f>
        <v>5</v>
      </c>
    </row>
    <row r="107" spans="1:6" ht="31.5">
      <c r="A107" s="23" t="s">
        <v>215</v>
      </c>
      <c r="B107" s="3" t="s">
        <v>51</v>
      </c>
      <c r="C107" s="3" t="s">
        <v>56</v>
      </c>
      <c r="D107" s="56" t="s">
        <v>238</v>
      </c>
      <c r="E107" s="3"/>
      <c r="F107" s="38">
        <f>F108</f>
        <v>5</v>
      </c>
    </row>
    <row r="108" spans="1:6" ht="31.5">
      <c r="A108" s="23" t="s">
        <v>200</v>
      </c>
      <c r="B108" s="3" t="s">
        <v>51</v>
      </c>
      <c r="C108" s="3" t="s">
        <v>56</v>
      </c>
      <c r="D108" s="56" t="s">
        <v>238</v>
      </c>
      <c r="E108" s="3" t="s">
        <v>33</v>
      </c>
      <c r="F108" s="38">
        <v>5</v>
      </c>
    </row>
    <row r="109" spans="1:6" ht="15.75">
      <c r="A109" s="31" t="s">
        <v>271</v>
      </c>
      <c r="B109" s="1" t="s">
        <v>51</v>
      </c>
      <c r="C109" s="1" t="s">
        <v>246</v>
      </c>
      <c r="D109" s="56"/>
      <c r="E109" s="3"/>
      <c r="F109" s="38">
        <f>F110</f>
        <v>373</v>
      </c>
    </row>
    <row r="110" spans="1:6" ht="15.75">
      <c r="A110" s="23" t="s">
        <v>248</v>
      </c>
      <c r="B110" s="3" t="s">
        <v>51</v>
      </c>
      <c r="C110" s="3" t="s">
        <v>246</v>
      </c>
      <c r="D110" s="56" t="s">
        <v>247</v>
      </c>
      <c r="E110" s="3"/>
      <c r="F110" s="38">
        <f>SUM(F111)</f>
        <v>373</v>
      </c>
    </row>
    <row r="111" spans="1:6" ht="31.5">
      <c r="A111" s="23" t="s">
        <v>250</v>
      </c>
      <c r="B111" s="3" t="s">
        <v>51</v>
      </c>
      <c r="C111" s="3" t="s">
        <v>246</v>
      </c>
      <c r="D111" s="56" t="s">
        <v>249</v>
      </c>
      <c r="E111" s="3"/>
      <c r="F111" s="38">
        <f>SUM(F112)</f>
        <v>373</v>
      </c>
    </row>
    <row r="112" spans="1:6" ht="31.5">
      <c r="A112" s="23" t="s">
        <v>200</v>
      </c>
      <c r="B112" s="3" t="s">
        <v>51</v>
      </c>
      <c r="C112" s="3" t="s">
        <v>246</v>
      </c>
      <c r="D112" s="56" t="s">
        <v>251</v>
      </c>
      <c r="E112" s="3" t="s">
        <v>33</v>
      </c>
      <c r="F112" s="38">
        <v>373</v>
      </c>
    </row>
    <row r="113" spans="1:6" ht="15.75" customHeight="1">
      <c r="A113" s="13" t="s">
        <v>26</v>
      </c>
      <c r="B113" s="1" t="s">
        <v>42</v>
      </c>
      <c r="C113" s="1"/>
      <c r="D113" s="1"/>
      <c r="E113" s="1"/>
      <c r="F113" s="37">
        <f>F114+F130+F174+F186</f>
        <v>195704.05399999995</v>
      </c>
    </row>
    <row r="114" spans="1:6" s="22" customFormat="1" ht="15.75">
      <c r="A114" s="13" t="s">
        <v>53</v>
      </c>
      <c r="B114" s="1" t="s">
        <v>42</v>
      </c>
      <c r="C114" s="1" t="s">
        <v>50</v>
      </c>
      <c r="D114" s="1"/>
      <c r="E114" s="1"/>
      <c r="F114" s="37">
        <f>F115</f>
        <v>18155.063000000002</v>
      </c>
    </row>
    <row r="115" spans="1:6" ht="31.5">
      <c r="A115" s="32" t="s">
        <v>91</v>
      </c>
      <c r="B115" s="3" t="s">
        <v>42</v>
      </c>
      <c r="C115" s="3" t="s">
        <v>50</v>
      </c>
      <c r="D115" s="3" t="s">
        <v>92</v>
      </c>
      <c r="E115" s="1"/>
      <c r="F115" s="38">
        <f>F116</f>
        <v>18155.063000000002</v>
      </c>
    </row>
    <row r="116" spans="1:6" ht="46.5" customHeight="1">
      <c r="A116" s="24" t="s">
        <v>147</v>
      </c>
      <c r="B116" s="3" t="s">
        <v>42</v>
      </c>
      <c r="C116" s="3" t="s">
        <v>50</v>
      </c>
      <c r="D116" s="3" t="s">
        <v>146</v>
      </c>
      <c r="E116" s="1"/>
      <c r="F116" s="38">
        <f>F117+F119+F122+F126+F128</f>
        <v>18155.063000000002</v>
      </c>
    </row>
    <row r="117" spans="1:6" ht="46.5" customHeight="1">
      <c r="A117" s="24" t="s">
        <v>280</v>
      </c>
      <c r="B117" s="3" t="s">
        <v>281</v>
      </c>
      <c r="C117" s="3" t="s">
        <v>50</v>
      </c>
      <c r="D117" s="3" t="s">
        <v>282</v>
      </c>
      <c r="E117" s="1"/>
      <c r="F117" s="38">
        <f>F118</f>
        <v>1625</v>
      </c>
    </row>
    <row r="118" spans="1:6" ht="32.25" customHeight="1">
      <c r="A118" s="24" t="s">
        <v>200</v>
      </c>
      <c r="B118" s="3" t="s">
        <v>281</v>
      </c>
      <c r="C118" s="3" t="s">
        <v>50</v>
      </c>
      <c r="D118" s="3" t="s">
        <v>282</v>
      </c>
      <c r="E118" s="1" t="s">
        <v>33</v>
      </c>
      <c r="F118" s="38">
        <v>1625</v>
      </c>
    </row>
    <row r="119" spans="1:6" ht="109.5" customHeight="1">
      <c r="A119" s="24" t="s">
        <v>252</v>
      </c>
      <c r="B119" s="3" t="s">
        <v>42</v>
      </c>
      <c r="C119" s="3" t="s">
        <v>50</v>
      </c>
      <c r="D119" s="3" t="s">
        <v>154</v>
      </c>
      <c r="E119" s="1"/>
      <c r="F119" s="38">
        <f>F120+F121</f>
        <v>8472.631</v>
      </c>
    </row>
    <row r="120" spans="1:6" ht="61.5" customHeight="1">
      <c r="A120" s="23" t="s">
        <v>220</v>
      </c>
      <c r="B120" s="3" t="s">
        <v>42</v>
      </c>
      <c r="C120" s="3" t="s">
        <v>50</v>
      </c>
      <c r="D120" s="3" t="s">
        <v>154</v>
      </c>
      <c r="E120" s="3" t="s">
        <v>31</v>
      </c>
      <c r="F120" s="38">
        <v>7025.767</v>
      </c>
    </row>
    <row r="121" spans="1:6" ht="30" customHeight="1">
      <c r="A121" s="23" t="s">
        <v>200</v>
      </c>
      <c r="B121" s="3" t="s">
        <v>42</v>
      </c>
      <c r="C121" s="3" t="s">
        <v>50</v>
      </c>
      <c r="D121" s="3" t="s">
        <v>154</v>
      </c>
      <c r="E121" s="3" t="s">
        <v>33</v>
      </c>
      <c r="F121" s="38">
        <v>1446.864</v>
      </c>
    </row>
    <row r="122" spans="1:6" ht="31.5" customHeight="1">
      <c r="A122" s="2" t="s">
        <v>111</v>
      </c>
      <c r="B122" s="3" t="s">
        <v>42</v>
      </c>
      <c r="C122" s="3" t="s">
        <v>50</v>
      </c>
      <c r="D122" s="3" t="s">
        <v>145</v>
      </c>
      <c r="E122" s="1"/>
      <c r="F122" s="38">
        <f>F123+F124+F125</f>
        <v>5178.174</v>
      </c>
    </row>
    <row r="123" spans="1:6" ht="62.25" customHeight="1">
      <c r="A123" s="23" t="s">
        <v>220</v>
      </c>
      <c r="B123" s="3" t="s">
        <v>42</v>
      </c>
      <c r="C123" s="3" t="s">
        <v>50</v>
      </c>
      <c r="D123" s="3" t="s">
        <v>145</v>
      </c>
      <c r="E123" s="3" t="s">
        <v>31</v>
      </c>
      <c r="F123" s="38">
        <v>3247.702</v>
      </c>
    </row>
    <row r="124" spans="1:6" ht="31.5">
      <c r="A124" s="23" t="s">
        <v>200</v>
      </c>
      <c r="B124" s="3" t="s">
        <v>42</v>
      </c>
      <c r="C124" s="3" t="s">
        <v>50</v>
      </c>
      <c r="D124" s="3" t="s">
        <v>145</v>
      </c>
      <c r="E124" s="3" t="s">
        <v>33</v>
      </c>
      <c r="F124" s="38">
        <v>1205.472</v>
      </c>
    </row>
    <row r="125" spans="1:6" ht="15.75">
      <c r="A125" s="4" t="s">
        <v>28</v>
      </c>
      <c r="B125" s="3" t="s">
        <v>42</v>
      </c>
      <c r="C125" s="3" t="s">
        <v>50</v>
      </c>
      <c r="D125" s="3" t="s">
        <v>145</v>
      </c>
      <c r="E125" s="3" t="s">
        <v>13</v>
      </c>
      <c r="F125" s="38">
        <v>725</v>
      </c>
    </row>
    <row r="126" spans="1:6" ht="47.25">
      <c r="A126" s="4" t="s">
        <v>158</v>
      </c>
      <c r="B126" s="3" t="s">
        <v>42</v>
      </c>
      <c r="C126" s="3" t="s">
        <v>50</v>
      </c>
      <c r="D126" s="3" t="s">
        <v>157</v>
      </c>
      <c r="E126" s="3"/>
      <c r="F126" s="38">
        <f>F127</f>
        <v>1069.298</v>
      </c>
    </row>
    <row r="127" spans="1:6" ht="35.25" customHeight="1">
      <c r="A127" s="23" t="s">
        <v>200</v>
      </c>
      <c r="B127" s="3" t="s">
        <v>42</v>
      </c>
      <c r="C127" s="3" t="s">
        <v>50</v>
      </c>
      <c r="D127" s="3" t="s">
        <v>157</v>
      </c>
      <c r="E127" s="3" t="s">
        <v>33</v>
      </c>
      <c r="F127" s="38">
        <v>1069.298</v>
      </c>
    </row>
    <row r="128" spans="1:6" ht="47.25">
      <c r="A128" s="4" t="s">
        <v>160</v>
      </c>
      <c r="B128" s="3" t="s">
        <v>42</v>
      </c>
      <c r="C128" s="3" t="s">
        <v>50</v>
      </c>
      <c r="D128" s="3" t="s">
        <v>159</v>
      </c>
      <c r="E128" s="3"/>
      <c r="F128" s="38">
        <f>F129</f>
        <v>1809.96</v>
      </c>
    </row>
    <row r="129" spans="1:6" ht="29.25" customHeight="1">
      <c r="A129" s="23" t="s">
        <v>200</v>
      </c>
      <c r="B129" s="3" t="s">
        <v>42</v>
      </c>
      <c r="C129" s="3" t="s">
        <v>50</v>
      </c>
      <c r="D129" s="3" t="s">
        <v>159</v>
      </c>
      <c r="E129" s="3" t="s">
        <v>33</v>
      </c>
      <c r="F129" s="38">
        <v>1809.96</v>
      </c>
    </row>
    <row r="130" spans="1:6" ht="17.25" customHeight="1">
      <c r="A130" s="7" t="s">
        <v>19</v>
      </c>
      <c r="B130" s="1" t="s">
        <v>42</v>
      </c>
      <c r="C130" s="1" t="s">
        <v>41</v>
      </c>
      <c r="D130" s="1"/>
      <c r="E130" s="1"/>
      <c r="F130" s="37">
        <f>F131+F153+F158+F161+F168</f>
        <v>169263.77099999998</v>
      </c>
    </row>
    <row r="131" spans="1:6" ht="46.5" customHeight="1">
      <c r="A131" s="24" t="s">
        <v>147</v>
      </c>
      <c r="B131" s="3" t="s">
        <v>42</v>
      </c>
      <c r="C131" s="3" t="s">
        <v>41</v>
      </c>
      <c r="D131" s="3" t="s">
        <v>146</v>
      </c>
      <c r="E131" s="3"/>
      <c r="F131" s="38">
        <f>F132+F135+F137+F139+F141+F145+F147+F149+F151</f>
        <v>158917.53</v>
      </c>
    </row>
    <row r="132" spans="1:6" ht="111" customHeight="1">
      <c r="A132" s="24" t="s">
        <v>253</v>
      </c>
      <c r="B132" s="3" t="s">
        <v>42</v>
      </c>
      <c r="C132" s="3" t="s">
        <v>41</v>
      </c>
      <c r="D132" s="3" t="s">
        <v>150</v>
      </c>
      <c r="E132" s="3"/>
      <c r="F132" s="38">
        <f>F133+F134</f>
        <v>132423.979</v>
      </c>
    </row>
    <row r="133" spans="1:6" ht="65.25" customHeight="1">
      <c r="A133" s="23" t="s">
        <v>220</v>
      </c>
      <c r="B133" s="3" t="s">
        <v>42</v>
      </c>
      <c r="C133" s="3" t="s">
        <v>41</v>
      </c>
      <c r="D133" s="3" t="s">
        <v>150</v>
      </c>
      <c r="E133" s="3" t="s">
        <v>31</v>
      </c>
      <c r="F133" s="38">
        <v>127883.471</v>
      </c>
    </row>
    <row r="134" spans="1:6" ht="30" customHeight="1">
      <c r="A134" s="23" t="s">
        <v>200</v>
      </c>
      <c r="B134" s="3" t="s">
        <v>42</v>
      </c>
      <c r="C134" s="3" t="s">
        <v>41</v>
      </c>
      <c r="D134" s="3" t="s">
        <v>150</v>
      </c>
      <c r="E134" s="3" t="s">
        <v>33</v>
      </c>
      <c r="F134" s="38">
        <v>4540.508</v>
      </c>
    </row>
    <row r="135" spans="1:6" ht="46.5" customHeight="1">
      <c r="A135" s="65" t="s">
        <v>276</v>
      </c>
      <c r="B135" s="3" t="s">
        <v>42</v>
      </c>
      <c r="C135" s="3" t="s">
        <v>41</v>
      </c>
      <c r="D135" s="3" t="s">
        <v>275</v>
      </c>
      <c r="E135" s="3"/>
      <c r="F135" s="38">
        <f>F136</f>
        <v>21.377</v>
      </c>
    </row>
    <row r="136" spans="1:6" ht="15" customHeight="1">
      <c r="A136" s="65" t="s">
        <v>30</v>
      </c>
      <c r="B136" s="3" t="s">
        <v>42</v>
      </c>
      <c r="C136" s="3" t="s">
        <v>41</v>
      </c>
      <c r="D136" s="3" t="s">
        <v>275</v>
      </c>
      <c r="E136" s="3" t="s">
        <v>29</v>
      </c>
      <c r="F136" s="38">
        <v>21.377</v>
      </c>
    </row>
    <row r="137" spans="1:6" ht="20.25" customHeight="1">
      <c r="A137" s="24" t="s">
        <v>149</v>
      </c>
      <c r="B137" s="3" t="s">
        <v>42</v>
      </c>
      <c r="C137" s="3" t="s">
        <v>41</v>
      </c>
      <c r="D137" s="3" t="s">
        <v>148</v>
      </c>
      <c r="E137" s="3"/>
      <c r="F137" s="38">
        <f>F138</f>
        <v>1147.136</v>
      </c>
    </row>
    <row r="138" spans="1:6" ht="63.75" customHeight="1">
      <c r="A138" s="23" t="s">
        <v>220</v>
      </c>
      <c r="B138" s="3" t="s">
        <v>42</v>
      </c>
      <c r="C138" s="3" t="s">
        <v>41</v>
      </c>
      <c r="D138" s="3" t="s">
        <v>148</v>
      </c>
      <c r="E138" s="3" t="s">
        <v>31</v>
      </c>
      <c r="F138" s="38">
        <v>1147.136</v>
      </c>
    </row>
    <row r="139" spans="1:6" ht="94.5" customHeight="1">
      <c r="A139" s="67" t="s">
        <v>286</v>
      </c>
      <c r="B139" s="3" t="s">
        <v>42</v>
      </c>
      <c r="C139" s="3" t="s">
        <v>41</v>
      </c>
      <c r="D139" s="3" t="s">
        <v>285</v>
      </c>
      <c r="E139" s="3"/>
      <c r="F139" s="38">
        <f>F140</f>
        <v>510.204</v>
      </c>
    </row>
    <row r="140" spans="1:6" ht="34.5" customHeight="1">
      <c r="A140" s="23" t="s">
        <v>200</v>
      </c>
      <c r="B140" s="3" t="s">
        <v>42</v>
      </c>
      <c r="C140" s="3" t="s">
        <v>41</v>
      </c>
      <c r="D140" s="3" t="s">
        <v>285</v>
      </c>
      <c r="E140" s="3" t="s">
        <v>33</v>
      </c>
      <c r="F140" s="38">
        <v>510.204</v>
      </c>
    </row>
    <row r="141" spans="1:6" ht="31.5" customHeight="1">
      <c r="A141" s="2" t="s">
        <v>111</v>
      </c>
      <c r="B141" s="3" t="s">
        <v>42</v>
      </c>
      <c r="C141" s="3" t="s">
        <v>41</v>
      </c>
      <c r="D141" s="3" t="s">
        <v>145</v>
      </c>
      <c r="E141" s="3"/>
      <c r="F141" s="38">
        <f>F142+F143+F144</f>
        <v>22146.892</v>
      </c>
    </row>
    <row r="142" spans="1:6" ht="67.5" customHeight="1">
      <c r="A142" s="23" t="s">
        <v>220</v>
      </c>
      <c r="B142" s="3" t="s">
        <v>42</v>
      </c>
      <c r="C142" s="3" t="s">
        <v>41</v>
      </c>
      <c r="D142" s="3" t="s">
        <v>145</v>
      </c>
      <c r="E142" s="3" t="s">
        <v>31</v>
      </c>
      <c r="F142" s="38">
        <v>54.678</v>
      </c>
    </row>
    <row r="143" spans="1:6" ht="36.75" customHeight="1">
      <c r="A143" s="23" t="s">
        <v>200</v>
      </c>
      <c r="B143" s="3" t="s">
        <v>42</v>
      </c>
      <c r="C143" s="3" t="s">
        <v>41</v>
      </c>
      <c r="D143" s="3" t="s">
        <v>145</v>
      </c>
      <c r="E143" s="3" t="s">
        <v>33</v>
      </c>
      <c r="F143" s="38">
        <v>20740.214</v>
      </c>
    </row>
    <row r="144" spans="1:6" ht="18" customHeight="1">
      <c r="A144" s="4" t="s">
        <v>28</v>
      </c>
      <c r="B144" s="3" t="s">
        <v>42</v>
      </c>
      <c r="C144" s="3" t="s">
        <v>41</v>
      </c>
      <c r="D144" s="3" t="s">
        <v>145</v>
      </c>
      <c r="E144" s="3" t="s">
        <v>13</v>
      </c>
      <c r="F144" s="38">
        <v>1352</v>
      </c>
    </row>
    <row r="145" spans="1:6" ht="48.75" customHeight="1">
      <c r="A145" s="4" t="s">
        <v>156</v>
      </c>
      <c r="B145" s="3" t="s">
        <v>42</v>
      </c>
      <c r="C145" s="3" t="s">
        <v>41</v>
      </c>
      <c r="D145" s="3" t="s">
        <v>152</v>
      </c>
      <c r="E145" s="3"/>
      <c r="F145" s="38">
        <f>F146</f>
        <v>60</v>
      </c>
    </row>
    <row r="146" spans="1:6" ht="18" customHeight="1">
      <c r="A146" s="23" t="s">
        <v>30</v>
      </c>
      <c r="B146" s="3" t="s">
        <v>42</v>
      </c>
      <c r="C146" s="3" t="s">
        <v>41</v>
      </c>
      <c r="D146" s="3" t="s">
        <v>151</v>
      </c>
      <c r="E146" s="3" t="s">
        <v>29</v>
      </c>
      <c r="F146" s="38">
        <v>60</v>
      </c>
    </row>
    <row r="147" spans="1:6" ht="51.75" customHeight="1">
      <c r="A147" s="4" t="s">
        <v>158</v>
      </c>
      <c r="B147" s="3" t="s">
        <v>42</v>
      </c>
      <c r="C147" s="3" t="s">
        <v>41</v>
      </c>
      <c r="D147" s="3" t="s">
        <v>157</v>
      </c>
      <c r="E147" s="3"/>
      <c r="F147" s="38">
        <f>F148</f>
        <v>727.361</v>
      </c>
    </row>
    <row r="148" spans="1:6" ht="34.5" customHeight="1">
      <c r="A148" s="23" t="s">
        <v>200</v>
      </c>
      <c r="B148" s="3" t="s">
        <v>42</v>
      </c>
      <c r="C148" s="3" t="s">
        <v>41</v>
      </c>
      <c r="D148" s="3" t="s">
        <v>157</v>
      </c>
      <c r="E148" s="3" t="s">
        <v>33</v>
      </c>
      <c r="F148" s="38">
        <v>727.361</v>
      </c>
    </row>
    <row r="149" spans="1:6" ht="34.5" customHeight="1">
      <c r="A149" s="23" t="s">
        <v>279</v>
      </c>
      <c r="B149" s="3" t="s">
        <v>42</v>
      </c>
      <c r="C149" s="3" t="s">
        <v>41</v>
      </c>
      <c r="D149" s="3" t="s">
        <v>277</v>
      </c>
      <c r="E149" s="3"/>
      <c r="F149" s="38">
        <f>F150</f>
        <v>479.275</v>
      </c>
    </row>
    <row r="150" spans="1:6" ht="34.5" customHeight="1">
      <c r="A150" s="23" t="s">
        <v>289</v>
      </c>
      <c r="B150" s="3" t="s">
        <v>42</v>
      </c>
      <c r="C150" s="3" t="s">
        <v>41</v>
      </c>
      <c r="D150" s="3" t="s">
        <v>278</v>
      </c>
      <c r="E150" s="3" t="s">
        <v>268</v>
      </c>
      <c r="F150" s="38">
        <v>479.275</v>
      </c>
    </row>
    <row r="151" spans="1:6" ht="111" customHeight="1">
      <c r="A151" s="67" t="s">
        <v>290</v>
      </c>
      <c r="B151" s="3" t="s">
        <v>42</v>
      </c>
      <c r="C151" s="3" t="s">
        <v>41</v>
      </c>
      <c r="D151" s="3" t="s">
        <v>287</v>
      </c>
      <c r="E151" s="3"/>
      <c r="F151" s="38">
        <f>F152</f>
        <v>1401.306</v>
      </c>
    </row>
    <row r="152" spans="1:6" ht="34.5" customHeight="1">
      <c r="A152" s="23" t="s">
        <v>200</v>
      </c>
      <c r="B152" s="3" t="s">
        <v>42</v>
      </c>
      <c r="C152" s="3" t="s">
        <v>288</v>
      </c>
      <c r="D152" s="3" t="s">
        <v>287</v>
      </c>
      <c r="E152" s="3" t="s">
        <v>33</v>
      </c>
      <c r="F152" s="38">
        <v>1401.306</v>
      </c>
    </row>
    <row r="153" spans="1:6" ht="69" customHeight="1">
      <c r="A153" s="23" t="s">
        <v>141</v>
      </c>
      <c r="B153" s="3" t="s">
        <v>42</v>
      </c>
      <c r="C153" s="3" t="s">
        <v>41</v>
      </c>
      <c r="D153" s="3" t="s">
        <v>140</v>
      </c>
      <c r="E153" s="3"/>
      <c r="F153" s="38">
        <f>F154</f>
        <v>4462.3</v>
      </c>
    </row>
    <row r="154" spans="1:6" ht="31.5">
      <c r="A154" s="2" t="s">
        <v>111</v>
      </c>
      <c r="B154" s="3" t="s">
        <v>42</v>
      </c>
      <c r="C154" s="3" t="s">
        <v>41</v>
      </c>
      <c r="D154" s="3" t="s">
        <v>139</v>
      </c>
      <c r="E154" s="3"/>
      <c r="F154" s="38">
        <f>F155+F156+F157</f>
        <v>4462.3</v>
      </c>
    </row>
    <row r="155" spans="1:6" ht="63">
      <c r="A155" s="23" t="s">
        <v>220</v>
      </c>
      <c r="B155" s="3" t="s">
        <v>42</v>
      </c>
      <c r="C155" s="3" t="s">
        <v>41</v>
      </c>
      <c r="D155" s="3" t="s">
        <v>139</v>
      </c>
      <c r="E155" s="3" t="s">
        <v>31</v>
      </c>
      <c r="F155" s="38">
        <v>4161</v>
      </c>
    </row>
    <row r="156" spans="1:6" ht="31.5">
      <c r="A156" s="23" t="s">
        <v>200</v>
      </c>
      <c r="B156" s="3" t="s">
        <v>42</v>
      </c>
      <c r="C156" s="3" t="s">
        <v>41</v>
      </c>
      <c r="D156" s="3" t="s">
        <v>139</v>
      </c>
      <c r="E156" s="3" t="s">
        <v>33</v>
      </c>
      <c r="F156" s="38">
        <v>292.437</v>
      </c>
    </row>
    <row r="157" spans="1:6" ht="20.25" customHeight="1">
      <c r="A157" s="4" t="s">
        <v>28</v>
      </c>
      <c r="B157" s="3" t="s">
        <v>42</v>
      </c>
      <c r="C157" s="3" t="s">
        <v>41</v>
      </c>
      <c r="D157" s="3" t="s">
        <v>139</v>
      </c>
      <c r="E157" s="3" t="s">
        <v>13</v>
      </c>
      <c r="F157" s="38">
        <v>8.863</v>
      </c>
    </row>
    <row r="158" spans="1:6" ht="50.25" customHeight="1">
      <c r="A158" s="4" t="s">
        <v>138</v>
      </c>
      <c r="B158" s="3" t="s">
        <v>42</v>
      </c>
      <c r="C158" s="3" t="s">
        <v>41</v>
      </c>
      <c r="D158" s="3" t="s">
        <v>137</v>
      </c>
      <c r="E158" s="3"/>
      <c r="F158" s="38">
        <f>F159</f>
        <v>10</v>
      </c>
    </row>
    <row r="159" spans="1:6" ht="33" customHeight="1">
      <c r="A159" s="4" t="s">
        <v>155</v>
      </c>
      <c r="B159" s="3" t="s">
        <v>42</v>
      </c>
      <c r="C159" s="3" t="s">
        <v>41</v>
      </c>
      <c r="D159" s="3" t="s">
        <v>136</v>
      </c>
      <c r="E159" s="3"/>
      <c r="F159" s="38">
        <f>F160</f>
        <v>10</v>
      </c>
    </row>
    <row r="160" spans="1:6" ht="36" customHeight="1">
      <c r="A160" s="23" t="s">
        <v>200</v>
      </c>
      <c r="B160" s="3" t="s">
        <v>42</v>
      </c>
      <c r="C160" s="3" t="s">
        <v>41</v>
      </c>
      <c r="D160" s="3" t="s">
        <v>136</v>
      </c>
      <c r="E160" s="3" t="s">
        <v>33</v>
      </c>
      <c r="F160" s="38">
        <v>10</v>
      </c>
    </row>
    <row r="161" spans="1:6" ht="68.25" customHeight="1">
      <c r="A161" s="23" t="s">
        <v>197</v>
      </c>
      <c r="B161" s="3" t="s">
        <v>42</v>
      </c>
      <c r="C161" s="3" t="s">
        <v>41</v>
      </c>
      <c r="D161" s="3" t="s">
        <v>135</v>
      </c>
      <c r="E161" s="3"/>
      <c r="F161" s="38">
        <f>(F162+F164+F166)</f>
        <v>2765.478</v>
      </c>
    </row>
    <row r="162" spans="1:6" ht="65.25" customHeight="1">
      <c r="A162" s="23" t="s">
        <v>260</v>
      </c>
      <c r="B162" s="3" t="s">
        <v>42</v>
      </c>
      <c r="C162" s="3" t="s">
        <v>41</v>
      </c>
      <c r="D162" s="3" t="s">
        <v>257</v>
      </c>
      <c r="E162" s="3"/>
      <c r="F162" s="38">
        <f>(F163)</f>
        <v>375.177</v>
      </c>
    </row>
    <row r="163" spans="1:6" ht="30" customHeight="1">
      <c r="A163" s="23" t="s">
        <v>200</v>
      </c>
      <c r="B163" s="3" t="s">
        <v>42</v>
      </c>
      <c r="C163" s="3" t="s">
        <v>41</v>
      </c>
      <c r="D163" s="3" t="s">
        <v>257</v>
      </c>
      <c r="E163" s="3" t="s">
        <v>33</v>
      </c>
      <c r="F163" s="38">
        <v>375.177</v>
      </c>
    </row>
    <row r="164" spans="1:6" ht="51.75" customHeight="1">
      <c r="A164" s="23" t="s">
        <v>231</v>
      </c>
      <c r="B164" s="3" t="s">
        <v>42</v>
      </c>
      <c r="C164" s="3" t="s">
        <v>41</v>
      </c>
      <c r="D164" s="3" t="s">
        <v>134</v>
      </c>
      <c r="E164" s="3"/>
      <c r="F164" s="38">
        <f>F165</f>
        <v>1387.301</v>
      </c>
    </row>
    <row r="165" spans="1:6" ht="36.75" customHeight="1">
      <c r="A165" s="23" t="s">
        <v>200</v>
      </c>
      <c r="B165" s="3" t="s">
        <v>42</v>
      </c>
      <c r="C165" s="3" t="s">
        <v>41</v>
      </c>
      <c r="D165" s="3" t="s">
        <v>134</v>
      </c>
      <c r="E165" s="3" t="s">
        <v>33</v>
      </c>
      <c r="F165" s="38">
        <v>1387.301</v>
      </c>
    </row>
    <row r="166" spans="1:6" ht="51" customHeight="1">
      <c r="A166" s="23" t="s">
        <v>153</v>
      </c>
      <c r="B166" s="3" t="s">
        <v>42</v>
      </c>
      <c r="C166" s="3" t="s">
        <v>41</v>
      </c>
      <c r="D166" s="3" t="s">
        <v>196</v>
      </c>
      <c r="E166" s="3"/>
      <c r="F166" s="38">
        <f>F167</f>
        <v>1003</v>
      </c>
    </row>
    <row r="167" spans="1:6" ht="36.75" customHeight="1">
      <c r="A167" s="23" t="s">
        <v>200</v>
      </c>
      <c r="B167" s="3" t="s">
        <v>42</v>
      </c>
      <c r="C167" s="3" t="s">
        <v>41</v>
      </c>
      <c r="D167" s="3" t="s">
        <v>196</v>
      </c>
      <c r="E167" s="3" t="s">
        <v>33</v>
      </c>
      <c r="F167" s="38">
        <v>1003</v>
      </c>
    </row>
    <row r="168" spans="1:6" ht="33" customHeight="1">
      <c r="A168" s="23" t="s">
        <v>98</v>
      </c>
      <c r="B168" s="3" t="s">
        <v>42</v>
      </c>
      <c r="C168" s="3" t="s">
        <v>41</v>
      </c>
      <c r="D168" s="3" t="s">
        <v>99</v>
      </c>
      <c r="E168" s="3"/>
      <c r="F168" s="38">
        <f>F169</f>
        <v>3108.463</v>
      </c>
    </row>
    <row r="169" spans="1:6" ht="76.5" customHeight="1">
      <c r="A169" s="23" t="s">
        <v>144</v>
      </c>
      <c r="B169" s="3" t="s">
        <v>42</v>
      </c>
      <c r="C169" s="3" t="s">
        <v>41</v>
      </c>
      <c r="D169" s="3" t="s">
        <v>142</v>
      </c>
      <c r="E169" s="3"/>
      <c r="F169" s="38">
        <f>F170</f>
        <v>3108.463</v>
      </c>
    </row>
    <row r="170" spans="1:6" ht="33.75" customHeight="1">
      <c r="A170" s="2" t="s">
        <v>111</v>
      </c>
      <c r="B170" s="3" t="s">
        <v>42</v>
      </c>
      <c r="C170" s="3" t="s">
        <v>41</v>
      </c>
      <c r="D170" s="3" t="s">
        <v>143</v>
      </c>
      <c r="E170" s="3"/>
      <c r="F170" s="38">
        <f>F171+F172+F173</f>
        <v>3108.463</v>
      </c>
    </row>
    <row r="171" spans="1:6" ht="69.75" customHeight="1">
      <c r="A171" s="23" t="s">
        <v>220</v>
      </c>
      <c r="B171" s="3" t="s">
        <v>42</v>
      </c>
      <c r="C171" s="3" t="s">
        <v>41</v>
      </c>
      <c r="D171" s="3" t="s">
        <v>143</v>
      </c>
      <c r="E171" s="3" t="s">
        <v>31</v>
      </c>
      <c r="F171" s="38">
        <v>1793.7</v>
      </c>
    </row>
    <row r="172" spans="1:6" ht="38.25" customHeight="1">
      <c r="A172" s="23" t="s">
        <v>200</v>
      </c>
      <c r="B172" s="3" t="s">
        <v>42</v>
      </c>
      <c r="C172" s="3" t="s">
        <v>41</v>
      </c>
      <c r="D172" s="3" t="s">
        <v>143</v>
      </c>
      <c r="E172" s="3" t="s">
        <v>33</v>
      </c>
      <c r="F172" s="38">
        <v>1311.363</v>
      </c>
    </row>
    <row r="173" spans="1:6" ht="19.5" customHeight="1">
      <c r="A173" s="4" t="s">
        <v>28</v>
      </c>
      <c r="B173" s="3" t="s">
        <v>42</v>
      </c>
      <c r="C173" s="3" t="s">
        <v>41</v>
      </c>
      <c r="D173" s="3" t="s">
        <v>143</v>
      </c>
      <c r="E173" s="3" t="s">
        <v>13</v>
      </c>
      <c r="F173" s="38">
        <v>3.4</v>
      </c>
    </row>
    <row r="174" spans="1:6" ht="15.75">
      <c r="A174" s="7" t="s">
        <v>45</v>
      </c>
      <c r="B174" s="1" t="s">
        <v>42</v>
      </c>
      <c r="C174" s="1" t="s">
        <v>42</v>
      </c>
      <c r="D174" s="1"/>
      <c r="E174" s="1"/>
      <c r="F174" s="37">
        <f>F175</f>
        <v>1175.898</v>
      </c>
    </row>
    <row r="175" spans="1:6" ht="89.25" customHeight="1">
      <c r="A175" s="62" t="s">
        <v>131</v>
      </c>
      <c r="B175" s="3" t="s">
        <v>42</v>
      </c>
      <c r="C175" s="3" t="s">
        <v>42</v>
      </c>
      <c r="D175" s="3" t="s">
        <v>129</v>
      </c>
      <c r="E175" s="3"/>
      <c r="F175" s="38">
        <f>(F176+F179)</f>
        <v>1175.898</v>
      </c>
    </row>
    <row r="176" spans="1:6" ht="111" customHeight="1">
      <c r="A176" s="2" t="s">
        <v>130</v>
      </c>
      <c r="B176" s="3" t="s">
        <v>42</v>
      </c>
      <c r="C176" s="3" t="s">
        <v>42</v>
      </c>
      <c r="D176" s="3" t="s">
        <v>128</v>
      </c>
      <c r="E176" s="3"/>
      <c r="F176" s="38">
        <f>F177</f>
        <v>149.302</v>
      </c>
    </row>
    <row r="177" spans="1:6" ht="36" customHeight="1">
      <c r="A177" s="4" t="s">
        <v>124</v>
      </c>
      <c r="B177" s="3" t="s">
        <v>42</v>
      </c>
      <c r="C177" s="3" t="s">
        <v>42</v>
      </c>
      <c r="D177" s="3" t="s">
        <v>127</v>
      </c>
      <c r="E177" s="3"/>
      <c r="F177" s="38">
        <f>F178</f>
        <v>149.302</v>
      </c>
    </row>
    <row r="178" spans="1:6" ht="36.75" customHeight="1">
      <c r="A178" s="23" t="s">
        <v>200</v>
      </c>
      <c r="B178" s="3" t="s">
        <v>42</v>
      </c>
      <c r="C178" s="3" t="s">
        <v>42</v>
      </c>
      <c r="D178" s="3" t="s">
        <v>127</v>
      </c>
      <c r="E178" s="3" t="s">
        <v>33</v>
      </c>
      <c r="F178" s="47">
        <v>149.302</v>
      </c>
    </row>
    <row r="179" spans="1:6" ht="117.75" customHeight="1">
      <c r="A179" s="62" t="s">
        <v>126</v>
      </c>
      <c r="B179" s="3" t="s">
        <v>42</v>
      </c>
      <c r="C179" s="3" t="s">
        <v>42</v>
      </c>
      <c r="D179" s="3" t="s">
        <v>125</v>
      </c>
      <c r="E179" s="3"/>
      <c r="F179" s="47">
        <f>(F180+F183)</f>
        <v>1026.596</v>
      </c>
    </row>
    <row r="180" spans="1:6" ht="46.5" customHeight="1">
      <c r="A180" s="62" t="s">
        <v>261</v>
      </c>
      <c r="B180" s="3" t="s">
        <v>42</v>
      </c>
      <c r="C180" s="3" t="s">
        <v>42</v>
      </c>
      <c r="D180" s="3" t="s">
        <v>258</v>
      </c>
      <c r="E180" s="3"/>
      <c r="F180" s="47">
        <f>(F181+F182)</f>
        <v>637.9</v>
      </c>
    </row>
    <row r="181" spans="1:6" ht="30.75" customHeight="1">
      <c r="A181" s="64" t="s">
        <v>200</v>
      </c>
      <c r="B181" s="3" t="s">
        <v>42</v>
      </c>
      <c r="C181" s="3" t="s">
        <v>42</v>
      </c>
      <c r="D181" s="3" t="s">
        <v>258</v>
      </c>
      <c r="E181" s="3" t="s">
        <v>33</v>
      </c>
      <c r="F181" s="47">
        <v>215.48</v>
      </c>
    </row>
    <row r="182" spans="1:6" ht="22.5" customHeight="1">
      <c r="A182" s="62" t="s">
        <v>30</v>
      </c>
      <c r="B182" s="3" t="s">
        <v>42</v>
      </c>
      <c r="C182" s="3" t="s">
        <v>42</v>
      </c>
      <c r="D182" s="3" t="s">
        <v>258</v>
      </c>
      <c r="E182" s="3" t="s">
        <v>29</v>
      </c>
      <c r="F182" s="47">
        <v>422.42</v>
      </c>
    </row>
    <row r="183" spans="1:6" ht="33" customHeight="1">
      <c r="A183" s="4" t="s">
        <v>124</v>
      </c>
      <c r="B183" s="3" t="s">
        <v>42</v>
      </c>
      <c r="C183" s="3" t="s">
        <v>42</v>
      </c>
      <c r="D183" s="3" t="s">
        <v>123</v>
      </c>
      <c r="E183" s="3"/>
      <c r="F183" s="47">
        <f>F184+F185</f>
        <v>388.696</v>
      </c>
    </row>
    <row r="184" spans="1:6" ht="31.5">
      <c r="A184" s="23" t="s">
        <v>200</v>
      </c>
      <c r="B184" s="3" t="s">
        <v>42</v>
      </c>
      <c r="C184" s="3" t="s">
        <v>42</v>
      </c>
      <c r="D184" s="3" t="s">
        <v>123</v>
      </c>
      <c r="E184" s="3" t="s">
        <v>33</v>
      </c>
      <c r="F184" s="47">
        <v>240</v>
      </c>
    </row>
    <row r="185" spans="1:6" ht="15.75">
      <c r="A185" s="48" t="s">
        <v>30</v>
      </c>
      <c r="B185" s="3" t="s">
        <v>42</v>
      </c>
      <c r="C185" s="3" t="s">
        <v>42</v>
      </c>
      <c r="D185" s="3" t="s">
        <v>123</v>
      </c>
      <c r="E185" s="3" t="s">
        <v>29</v>
      </c>
      <c r="F185" s="47">
        <v>148.696</v>
      </c>
    </row>
    <row r="186" spans="1:6" ht="15.75">
      <c r="A186" s="7" t="s">
        <v>46</v>
      </c>
      <c r="B186" s="1" t="s">
        <v>42</v>
      </c>
      <c r="C186" s="1" t="s">
        <v>56</v>
      </c>
      <c r="D186" s="1"/>
      <c r="E186" s="1"/>
      <c r="F186" s="37">
        <f>F187</f>
        <v>7109.321999999999</v>
      </c>
    </row>
    <row r="187" spans="1:6" ht="36.75" customHeight="1">
      <c r="A187" s="49" t="s">
        <v>91</v>
      </c>
      <c r="B187" s="3" t="s">
        <v>42</v>
      </c>
      <c r="C187" s="3" t="s">
        <v>56</v>
      </c>
      <c r="D187" s="3" t="s">
        <v>92</v>
      </c>
      <c r="E187" s="3"/>
      <c r="F187" s="38">
        <f>F188+F192</f>
        <v>7109.321999999999</v>
      </c>
    </row>
    <row r="188" spans="1:6" ht="63">
      <c r="A188" s="49" t="s">
        <v>218</v>
      </c>
      <c r="B188" s="3" t="s">
        <v>42</v>
      </c>
      <c r="C188" s="3" t="s">
        <v>56</v>
      </c>
      <c r="D188" s="3" t="s">
        <v>121</v>
      </c>
      <c r="E188" s="3"/>
      <c r="F188" s="38">
        <f>F189</f>
        <v>1466.981</v>
      </c>
    </row>
    <row r="189" spans="1:6" ht="31.5">
      <c r="A189" s="2" t="s">
        <v>111</v>
      </c>
      <c r="B189" s="3" t="s">
        <v>42</v>
      </c>
      <c r="C189" s="3" t="s">
        <v>56</v>
      </c>
      <c r="D189" s="3" t="s">
        <v>122</v>
      </c>
      <c r="E189" s="3"/>
      <c r="F189" s="38">
        <f>F190+F191</f>
        <v>1466.981</v>
      </c>
    </row>
    <row r="190" spans="1:6" ht="64.5" customHeight="1">
      <c r="A190" s="23" t="s">
        <v>220</v>
      </c>
      <c r="B190" s="3" t="s">
        <v>42</v>
      </c>
      <c r="C190" s="3" t="s">
        <v>56</v>
      </c>
      <c r="D190" s="3" t="s">
        <v>122</v>
      </c>
      <c r="E190" s="3" t="s">
        <v>31</v>
      </c>
      <c r="F190" s="38">
        <v>1348.581</v>
      </c>
    </row>
    <row r="191" spans="1:6" ht="31.5">
      <c r="A191" s="23" t="s">
        <v>200</v>
      </c>
      <c r="B191" s="3" t="s">
        <v>42</v>
      </c>
      <c r="C191" s="3" t="s">
        <v>56</v>
      </c>
      <c r="D191" s="3" t="s">
        <v>122</v>
      </c>
      <c r="E191" s="3" t="s">
        <v>33</v>
      </c>
      <c r="F191" s="38">
        <v>118.4</v>
      </c>
    </row>
    <row r="192" spans="1:6" ht="63">
      <c r="A192" s="23" t="s">
        <v>93</v>
      </c>
      <c r="B192" s="3" t="s">
        <v>42</v>
      </c>
      <c r="C192" s="3" t="s">
        <v>56</v>
      </c>
      <c r="D192" s="3" t="s">
        <v>94</v>
      </c>
      <c r="E192" s="3"/>
      <c r="F192" s="38">
        <f>F193+F195+F199</f>
        <v>5642.340999999999</v>
      </c>
    </row>
    <row r="193" spans="1:6" ht="47.25">
      <c r="A193" s="23" t="s">
        <v>213</v>
      </c>
      <c r="B193" s="3" t="s">
        <v>42</v>
      </c>
      <c r="C193" s="3" t="s">
        <v>56</v>
      </c>
      <c r="D193" s="3" t="s">
        <v>212</v>
      </c>
      <c r="E193" s="3"/>
      <c r="F193" s="38">
        <f>F194</f>
        <v>23.391</v>
      </c>
    </row>
    <row r="194" spans="1:6" ht="63">
      <c r="A194" s="23" t="s">
        <v>220</v>
      </c>
      <c r="B194" s="3" t="s">
        <v>42</v>
      </c>
      <c r="C194" s="3" t="s">
        <v>56</v>
      </c>
      <c r="D194" s="3" t="s">
        <v>212</v>
      </c>
      <c r="E194" s="3" t="s">
        <v>31</v>
      </c>
      <c r="F194" s="38">
        <v>23.391</v>
      </c>
    </row>
    <row r="195" spans="1:6" ht="31.5">
      <c r="A195" s="2" t="s">
        <v>111</v>
      </c>
      <c r="B195" s="3" t="s">
        <v>42</v>
      </c>
      <c r="C195" s="3" t="s">
        <v>56</v>
      </c>
      <c r="D195" s="3" t="s">
        <v>120</v>
      </c>
      <c r="E195" s="3"/>
      <c r="F195" s="38">
        <f>F196+F197+F198</f>
        <v>4511.5</v>
      </c>
    </row>
    <row r="196" spans="1:6" ht="63">
      <c r="A196" s="23" t="s">
        <v>220</v>
      </c>
      <c r="B196" s="3" t="s">
        <v>42</v>
      </c>
      <c r="C196" s="3" t="s">
        <v>56</v>
      </c>
      <c r="D196" s="3" t="s">
        <v>120</v>
      </c>
      <c r="E196" s="3" t="s">
        <v>31</v>
      </c>
      <c r="F196" s="38">
        <v>4187.2</v>
      </c>
    </row>
    <row r="197" spans="1:6" ht="31.5">
      <c r="A197" s="23" t="s">
        <v>200</v>
      </c>
      <c r="B197" s="3" t="s">
        <v>42</v>
      </c>
      <c r="C197" s="3" t="s">
        <v>56</v>
      </c>
      <c r="D197" s="3" t="s">
        <v>120</v>
      </c>
      <c r="E197" s="3" t="s">
        <v>33</v>
      </c>
      <c r="F197" s="38">
        <v>321.3</v>
      </c>
    </row>
    <row r="198" spans="1:6" ht="15.75">
      <c r="A198" s="4" t="s">
        <v>28</v>
      </c>
      <c r="B198" s="3" t="s">
        <v>42</v>
      </c>
      <c r="C198" s="3" t="s">
        <v>56</v>
      </c>
      <c r="D198" s="3" t="s">
        <v>120</v>
      </c>
      <c r="E198" s="3" t="s">
        <v>13</v>
      </c>
      <c r="F198" s="38">
        <v>3</v>
      </c>
    </row>
    <row r="199" spans="1:6" ht="31.5">
      <c r="A199" s="4" t="s">
        <v>72</v>
      </c>
      <c r="B199" s="3" t="s">
        <v>42</v>
      </c>
      <c r="C199" s="3" t="s">
        <v>56</v>
      </c>
      <c r="D199" s="3" t="s">
        <v>119</v>
      </c>
      <c r="E199" s="3"/>
      <c r="F199" s="38">
        <f>F200+F201</f>
        <v>1107.45</v>
      </c>
    </row>
    <row r="200" spans="1:6" ht="63">
      <c r="A200" s="23" t="s">
        <v>220</v>
      </c>
      <c r="B200" s="3" t="s">
        <v>42</v>
      </c>
      <c r="C200" s="3" t="s">
        <v>56</v>
      </c>
      <c r="D200" s="3" t="s">
        <v>119</v>
      </c>
      <c r="E200" s="3" t="s">
        <v>31</v>
      </c>
      <c r="F200" s="38">
        <v>1095</v>
      </c>
    </row>
    <row r="201" spans="1:6" ht="31.5">
      <c r="A201" s="23" t="s">
        <v>200</v>
      </c>
      <c r="B201" s="3" t="s">
        <v>42</v>
      </c>
      <c r="C201" s="3" t="s">
        <v>56</v>
      </c>
      <c r="D201" s="3" t="s">
        <v>119</v>
      </c>
      <c r="E201" s="3" t="s">
        <v>33</v>
      </c>
      <c r="F201" s="38">
        <v>12.45</v>
      </c>
    </row>
    <row r="202" spans="1:6" ht="15.75">
      <c r="A202" s="50" t="s">
        <v>35</v>
      </c>
      <c r="B202" s="1" t="s">
        <v>44</v>
      </c>
      <c r="C202" s="1"/>
      <c r="D202" s="1"/>
      <c r="E202" s="1"/>
      <c r="F202" s="37">
        <f>F203+F219</f>
        <v>12820.313</v>
      </c>
    </row>
    <row r="203" spans="1:6" ht="19.5" customHeight="1">
      <c r="A203" s="50" t="s">
        <v>48</v>
      </c>
      <c r="B203" s="1" t="s">
        <v>44</v>
      </c>
      <c r="C203" s="1" t="s">
        <v>50</v>
      </c>
      <c r="D203" s="1"/>
      <c r="E203" s="1"/>
      <c r="F203" s="37">
        <f>F204</f>
        <v>10056.337</v>
      </c>
    </row>
    <row r="204" spans="1:6" ht="31.5">
      <c r="A204" s="51" t="s">
        <v>98</v>
      </c>
      <c r="B204" s="3" t="s">
        <v>44</v>
      </c>
      <c r="C204" s="3" t="s">
        <v>50</v>
      </c>
      <c r="D204" s="3" t="s">
        <v>99</v>
      </c>
      <c r="E204" s="3"/>
      <c r="F204" s="38">
        <f>(F205+F214)</f>
        <v>10056.337</v>
      </c>
    </row>
    <row r="205" spans="1:6" ht="57" customHeight="1">
      <c r="A205" s="23" t="s">
        <v>219</v>
      </c>
      <c r="B205" s="3" t="s">
        <v>63</v>
      </c>
      <c r="C205" s="3" t="s">
        <v>50</v>
      </c>
      <c r="D205" s="3" t="s">
        <v>115</v>
      </c>
      <c r="E205" s="3"/>
      <c r="F205" s="47">
        <f>(F206+F208+F212)</f>
        <v>7016.437</v>
      </c>
    </row>
    <row r="206" spans="1:6" ht="48" customHeight="1">
      <c r="A206" s="23" t="s">
        <v>262</v>
      </c>
      <c r="B206" s="3" t="s">
        <v>44</v>
      </c>
      <c r="C206" s="3" t="s">
        <v>50</v>
      </c>
      <c r="D206" s="3" t="s">
        <v>259</v>
      </c>
      <c r="E206" s="3"/>
      <c r="F206" s="47">
        <f>(F207)</f>
        <v>1538</v>
      </c>
    </row>
    <row r="207" spans="1:6" ht="37.5" customHeight="1">
      <c r="A207" s="23" t="s">
        <v>200</v>
      </c>
      <c r="B207" s="3" t="s">
        <v>63</v>
      </c>
      <c r="C207" s="3" t="s">
        <v>50</v>
      </c>
      <c r="D207" s="3" t="s">
        <v>259</v>
      </c>
      <c r="E207" s="3" t="s">
        <v>33</v>
      </c>
      <c r="F207" s="47">
        <v>1538</v>
      </c>
    </row>
    <row r="208" spans="1:6" ht="33.75" customHeight="1">
      <c r="A208" s="2" t="s">
        <v>111</v>
      </c>
      <c r="B208" s="3" t="s">
        <v>44</v>
      </c>
      <c r="C208" s="3" t="s">
        <v>50</v>
      </c>
      <c r="D208" s="3" t="s">
        <v>114</v>
      </c>
      <c r="E208" s="3"/>
      <c r="F208" s="38">
        <f>F209+F210+F211</f>
        <v>4478.437</v>
      </c>
    </row>
    <row r="209" spans="1:6" ht="63">
      <c r="A209" s="23" t="s">
        <v>220</v>
      </c>
      <c r="B209" s="3" t="s">
        <v>44</v>
      </c>
      <c r="C209" s="3" t="s">
        <v>50</v>
      </c>
      <c r="D209" s="3" t="s">
        <v>114</v>
      </c>
      <c r="E209" s="3" t="s">
        <v>31</v>
      </c>
      <c r="F209" s="38">
        <v>3561.2</v>
      </c>
    </row>
    <row r="210" spans="1:6" ht="34.5" customHeight="1">
      <c r="A210" s="23" t="s">
        <v>200</v>
      </c>
      <c r="B210" s="3" t="s">
        <v>44</v>
      </c>
      <c r="C210" s="3" t="s">
        <v>50</v>
      </c>
      <c r="D210" s="3" t="s">
        <v>114</v>
      </c>
      <c r="E210" s="3" t="s">
        <v>33</v>
      </c>
      <c r="F210" s="38">
        <v>909.478</v>
      </c>
    </row>
    <row r="211" spans="1:6" ht="18.75" customHeight="1">
      <c r="A211" s="4" t="s">
        <v>28</v>
      </c>
      <c r="B211" s="3" t="s">
        <v>44</v>
      </c>
      <c r="C211" s="3" t="s">
        <v>50</v>
      </c>
      <c r="D211" s="3" t="s">
        <v>114</v>
      </c>
      <c r="E211" s="3" t="s">
        <v>13</v>
      </c>
      <c r="F211" s="38">
        <v>7.759</v>
      </c>
    </row>
    <row r="212" spans="1:6" ht="36" customHeight="1">
      <c r="A212" s="4" t="s">
        <v>198</v>
      </c>
      <c r="B212" s="3" t="s">
        <v>44</v>
      </c>
      <c r="C212" s="3" t="s">
        <v>50</v>
      </c>
      <c r="D212" s="3" t="s">
        <v>199</v>
      </c>
      <c r="E212" s="3"/>
      <c r="F212" s="38">
        <f>F213</f>
        <v>1000</v>
      </c>
    </row>
    <row r="213" spans="1:6" ht="36" customHeight="1">
      <c r="A213" s="23" t="s">
        <v>200</v>
      </c>
      <c r="B213" s="3" t="s">
        <v>44</v>
      </c>
      <c r="C213" s="3" t="s">
        <v>50</v>
      </c>
      <c r="D213" s="3" t="s">
        <v>199</v>
      </c>
      <c r="E213" s="3" t="s">
        <v>33</v>
      </c>
      <c r="F213" s="38">
        <v>1000</v>
      </c>
    </row>
    <row r="214" spans="1:6" ht="54" customHeight="1">
      <c r="A214" s="51" t="s">
        <v>232</v>
      </c>
      <c r="B214" s="3" t="s">
        <v>44</v>
      </c>
      <c r="C214" s="3" t="s">
        <v>50</v>
      </c>
      <c r="D214" s="3" t="s">
        <v>112</v>
      </c>
      <c r="E214" s="3"/>
      <c r="F214" s="38">
        <f>F216+F217+F218</f>
        <v>3039.9000000000005</v>
      </c>
    </row>
    <row r="215" spans="1:6" ht="34.5" customHeight="1">
      <c r="A215" s="2" t="s">
        <v>111</v>
      </c>
      <c r="B215" s="3" t="s">
        <v>44</v>
      </c>
      <c r="C215" s="3" t="s">
        <v>50</v>
      </c>
      <c r="D215" s="3" t="s">
        <v>113</v>
      </c>
      <c r="E215" s="3"/>
      <c r="F215" s="38">
        <f>F216+F217+F218</f>
        <v>3039.9000000000005</v>
      </c>
    </row>
    <row r="216" spans="1:6" ht="63">
      <c r="A216" s="23" t="s">
        <v>220</v>
      </c>
      <c r="B216" s="3" t="s">
        <v>44</v>
      </c>
      <c r="C216" s="3" t="s">
        <v>50</v>
      </c>
      <c r="D216" s="3" t="s">
        <v>113</v>
      </c>
      <c r="E216" s="3" t="s">
        <v>31</v>
      </c>
      <c r="F216" s="38">
        <v>2539.3</v>
      </c>
    </row>
    <row r="217" spans="1:6" ht="33.75" customHeight="1">
      <c r="A217" s="23" t="s">
        <v>200</v>
      </c>
      <c r="B217" s="3" t="s">
        <v>44</v>
      </c>
      <c r="C217" s="3" t="s">
        <v>50</v>
      </c>
      <c r="D217" s="3" t="s">
        <v>113</v>
      </c>
      <c r="E217" s="3" t="s">
        <v>33</v>
      </c>
      <c r="F217" s="38">
        <v>499.8</v>
      </c>
    </row>
    <row r="218" spans="1:6" ht="15.75">
      <c r="A218" s="4" t="s">
        <v>28</v>
      </c>
      <c r="B218" s="3" t="s">
        <v>44</v>
      </c>
      <c r="C218" s="3" t="s">
        <v>50</v>
      </c>
      <c r="D218" s="3" t="s">
        <v>113</v>
      </c>
      <c r="E218" s="3" t="s">
        <v>13</v>
      </c>
      <c r="F218" s="38">
        <v>0.8</v>
      </c>
    </row>
    <row r="219" spans="1:6" ht="15.75">
      <c r="A219" s="50" t="s">
        <v>61</v>
      </c>
      <c r="B219" s="1" t="s">
        <v>44</v>
      </c>
      <c r="C219" s="1" t="s">
        <v>51</v>
      </c>
      <c r="D219" s="1"/>
      <c r="E219" s="1"/>
      <c r="F219" s="37">
        <f>F220</f>
        <v>2763.976</v>
      </c>
    </row>
    <row r="220" spans="1:6" ht="31.5">
      <c r="A220" s="43" t="s">
        <v>98</v>
      </c>
      <c r="B220" s="3" t="s">
        <v>44</v>
      </c>
      <c r="C220" s="3" t="s">
        <v>51</v>
      </c>
      <c r="D220" s="3" t="s">
        <v>99</v>
      </c>
      <c r="E220" s="3"/>
      <c r="F220" s="38">
        <f>F221</f>
        <v>2763.976</v>
      </c>
    </row>
    <row r="221" spans="1:6" ht="47.25">
      <c r="A221" s="2" t="s">
        <v>100</v>
      </c>
      <c r="B221" s="3" t="s">
        <v>44</v>
      </c>
      <c r="C221" s="3" t="s">
        <v>51</v>
      </c>
      <c r="D221" s="3" t="s">
        <v>101</v>
      </c>
      <c r="E221" s="3"/>
      <c r="F221" s="38">
        <f>F222+F224+F228</f>
        <v>2763.976</v>
      </c>
    </row>
    <row r="222" spans="1:6" ht="63">
      <c r="A222" s="4" t="s">
        <v>116</v>
      </c>
      <c r="B222" s="3" t="s">
        <v>44</v>
      </c>
      <c r="C222" s="3" t="s">
        <v>51</v>
      </c>
      <c r="D222" s="3" t="s">
        <v>110</v>
      </c>
      <c r="E222" s="3"/>
      <c r="F222" s="38">
        <f>F223</f>
        <v>24.276</v>
      </c>
    </row>
    <row r="223" spans="1:6" ht="63">
      <c r="A223" s="23" t="s">
        <v>220</v>
      </c>
      <c r="B223" s="3" t="s">
        <v>44</v>
      </c>
      <c r="C223" s="3" t="s">
        <v>51</v>
      </c>
      <c r="D223" s="3" t="s">
        <v>110</v>
      </c>
      <c r="E223" s="3" t="s">
        <v>31</v>
      </c>
      <c r="F223" s="38">
        <v>24.276</v>
      </c>
    </row>
    <row r="224" spans="1:6" ht="31.5">
      <c r="A224" s="2" t="s">
        <v>111</v>
      </c>
      <c r="B224" s="3" t="s">
        <v>44</v>
      </c>
      <c r="C224" s="3" t="s">
        <v>51</v>
      </c>
      <c r="D224" s="3" t="s">
        <v>108</v>
      </c>
      <c r="E224" s="3"/>
      <c r="F224" s="38">
        <f>F225+F226+F227</f>
        <v>1969.5</v>
      </c>
    </row>
    <row r="225" spans="1:6" ht="63">
      <c r="A225" s="23" t="s">
        <v>220</v>
      </c>
      <c r="B225" s="3" t="s">
        <v>44</v>
      </c>
      <c r="C225" s="3" t="s">
        <v>51</v>
      </c>
      <c r="D225" s="3" t="s">
        <v>108</v>
      </c>
      <c r="E225" s="3" t="s">
        <v>31</v>
      </c>
      <c r="F225" s="38">
        <v>1782.8</v>
      </c>
    </row>
    <row r="226" spans="1:6" ht="31.5">
      <c r="A226" s="23" t="s">
        <v>200</v>
      </c>
      <c r="B226" s="3" t="s">
        <v>44</v>
      </c>
      <c r="C226" s="3" t="s">
        <v>51</v>
      </c>
      <c r="D226" s="3" t="s">
        <v>108</v>
      </c>
      <c r="E226" s="3" t="s">
        <v>33</v>
      </c>
      <c r="F226" s="38">
        <v>182.5</v>
      </c>
    </row>
    <row r="227" spans="1:6" ht="16.5" customHeight="1">
      <c r="A227" s="4" t="s">
        <v>28</v>
      </c>
      <c r="B227" s="3" t="s">
        <v>44</v>
      </c>
      <c r="C227" s="3" t="s">
        <v>51</v>
      </c>
      <c r="D227" s="3" t="s">
        <v>108</v>
      </c>
      <c r="E227" s="3" t="s">
        <v>13</v>
      </c>
      <c r="F227" s="38">
        <v>4.2</v>
      </c>
    </row>
    <row r="228" spans="1:6" ht="31.5">
      <c r="A228" s="4" t="s">
        <v>72</v>
      </c>
      <c r="B228" s="3" t="s">
        <v>44</v>
      </c>
      <c r="C228" s="3" t="s">
        <v>51</v>
      </c>
      <c r="D228" s="3" t="s">
        <v>109</v>
      </c>
      <c r="E228" s="3"/>
      <c r="F228" s="38">
        <f>F229+F230+F231</f>
        <v>770.1999999999999</v>
      </c>
    </row>
    <row r="229" spans="1:6" ht="63">
      <c r="A229" s="23" t="s">
        <v>220</v>
      </c>
      <c r="B229" s="3" t="s">
        <v>44</v>
      </c>
      <c r="C229" s="3" t="s">
        <v>51</v>
      </c>
      <c r="D229" s="3" t="s">
        <v>109</v>
      </c>
      <c r="E229" s="3" t="s">
        <v>31</v>
      </c>
      <c r="F229" s="38">
        <v>753.552</v>
      </c>
    </row>
    <row r="230" spans="1:6" ht="31.5">
      <c r="A230" s="23" t="s">
        <v>200</v>
      </c>
      <c r="B230" s="3" t="s">
        <v>44</v>
      </c>
      <c r="C230" s="3" t="s">
        <v>51</v>
      </c>
      <c r="D230" s="3" t="s">
        <v>109</v>
      </c>
      <c r="E230" s="3" t="s">
        <v>33</v>
      </c>
      <c r="F230" s="38">
        <v>15.348</v>
      </c>
    </row>
    <row r="231" spans="1:6" ht="15.75">
      <c r="A231" s="4" t="s">
        <v>28</v>
      </c>
      <c r="B231" s="3" t="s">
        <v>44</v>
      </c>
      <c r="C231" s="3" t="s">
        <v>51</v>
      </c>
      <c r="D231" s="3" t="s">
        <v>109</v>
      </c>
      <c r="E231" s="3" t="s">
        <v>13</v>
      </c>
      <c r="F231" s="38">
        <v>1.3</v>
      </c>
    </row>
    <row r="232" spans="1:6" ht="15.75">
      <c r="A232" s="42" t="s">
        <v>2</v>
      </c>
      <c r="B232" s="1" t="s">
        <v>6</v>
      </c>
      <c r="C232" s="1"/>
      <c r="D232" s="16"/>
      <c r="E232" s="1"/>
      <c r="F232" s="37">
        <f>F233+F238+F264+F274</f>
        <v>29170.464</v>
      </c>
    </row>
    <row r="233" spans="1:6" ht="15.75">
      <c r="A233" s="7" t="s">
        <v>17</v>
      </c>
      <c r="B233" s="1" t="s">
        <v>6</v>
      </c>
      <c r="C233" s="1" t="s">
        <v>50</v>
      </c>
      <c r="D233" s="1"/>
      <c r="E233" s="1"/>
      <c r="F233" s="37">
        <f>F234</f>
        <v>18</v>
      </c>
    </row>
    <row r="234" spans="1:6" ht="31.5">
      <c r="A234" s="2" t="s">
        <v>78</v>
      </c>
      <c r="B234" s="3" t="s">
        <v>6</v>
      </c>
      <c r="C234" s="3" t="s">
        <v>50</v>
      </c>
      <c r="D234" s="3" t="s">
        <v>79</v>
      </c>
      <c r="E234" s="3"/>
      <c r="F234" s="38">
        <f>F235</f>
        <v>18</v>
      </c>
    </row>
    <row r="235" spans="1:6" ht="51.75" customHeight="1">
      <c r="A235" s="6" t="s">
        <v>81</v>
      </c>
      <c r="B235" s="3" t="s">
        <v>6</v>
      </c>
      <c r="C235" s="3" t="s">
        <v>50</v>
      </c>
      <c r="D235" s="3" t="s">
        <v>82</v>
      </c>
      <c r="E235" s="3"/>
      <c r="F235" s="38">
        <f>F237</f>
        <v>18</v>
      </c>
    </row>
    <row r="236" spans="1:6" ht="33.75" customHeight="1">
      <c r="A236" s="6" t="s">
        <v>84</v>
      </c>
      <c r="B236" s="3" t="s">
        <v>6</v>
      </c>
      <c r="C236" s="3" t="s">
        <v>50</v>
      </c>
      <c r="D236" s="3" t="s">
        <v>83</v>
      </c>
      <c r="E236" s="3"/>
      <c r="F236" s="38">
        <f>F237</f>
        <v>18</v>
      </c>
    </row>
    <row r="237" spans="1:6" ht="18" customHeight="1">
      <c r="A237" s="23" t="s">
        <v>30</v>
      </c>
      <c r="B237" s="3" t="s">
        <v>6</v>
      </c>
      <c r="C237" s="3" t="s">
        <v>50</v>
      </c>
      <c r="D237" s="3" t="s">
        <v>83</v>
      </c>
      <c r="E237" s="3" t="s">
        <v>29</v>
      </c>
      <c r="F237" s="38">
        <v>18</v>
      </c>
    </row>
    <row r="238" spans="1:6" ht="21" customHeight="1">
      <c r="A238" s="42" t="s">
        <v>18</v>
      </c>
      <c r="B238" s="1" t="s">
        <v>6</v>
      </c>
      <c r="C238" s="1" t="s">
        <v>4</v>
      </c>
      <c r="D238" s="16"/>
      <c r="E238" s="1"/>
      <c r="F238" s="52">
        <f>F239+F243+F258</f>
        <v>21485.49</v>
      </c>
    </row>
    <row r="239" spans="1:6" s="29" customFormat="1" ht="31.5">
      <c r="A239" s="4" t="s">
        <v>91</v>
      </c>
      <c r="B239" s="3" t="s">
        <v>6</v>
      </c>
      <c r="C239" s="3" t="s">
        <v>4</v>
      </c>
      <c r="D239" s="5" t="s">
        <v>92</v>
      </c>
      <c r="E239" s="3" t="s">
        <v>43</v>
      </c>
      <c r="F239" s="38">
        <f>F240</f>
        <v>8833.551</v>
      </c>
    </row>
    <row r="240" spans="1:6" s="29" customFormat="1" ht="63.75" customHeight="1">
      <c r="A240" s="4" t="s">
        <v>93</v>
      </c>
      <c r="B240" s="3" t="s">
        <v>6</v>
      </c>
      <c r="C240" s="3" t="s">
        <v>4</v>
      </c>
      <c r="D240" s="5" t="s">
        <v>94</v>
      </c>
      <c r="E240" s="3" t="s">
        <v>43</v>
      </c>
      <c r="F240" s="38">
        <f>F241</f>
        <v>8833.551</v>
      </c>
    </row>
    <row r="241" spans="1:6" ht="78.75">
      <c r="A241" s="4" t="s">
        <v>97</v>
      </c>
      <c r="B241" s="3" t="s">
        <v>6</v>
      </c>
      <c r="C241" s="3" t="s">
        <v>4</v>
      </c>
      <c r="D241" s="5" t="s">
        <v>96</v>
      </c>
      <c r="E241" s="3"/>
      <c r="F241" s="38">
        <f>F242</f>
        <v>8833.551</v>
      </c>
    </row>
    <row r="242" spans="1:6" ht="21.75" customHeight="1">
      <c r="A242" s="23" t="s">
        <v>30</v>
      </c>
      <c r="B242" s="3" t="s">
        <v>6</v>
      </c>
      <c r="C242" s="3" t="s">
        <v>4</v>
      </c>
      <c r="D242" s="3" t="s">
        <v>96</v>
      </c>
      <c r="E242" s="3" t="s">
        <v>29</v>
      </c>
      <c r="F242" s="38">
        <v>8833.551</v>
      </c>
    </row>
    <row r="243" spans="1:6" ht="32.25" customHeight="1">
      <c r="A243" s="2" t="s">
        <v>78</v>
      </c>
      <c r="B243" s="3" t="s">
        <v>6</v>
      </c>
      <c r="C243" s="3" t="s">
        <v>4</v>
      </c>
      <c r="D243" s="5" t="s">
        <v>79</v>
      </c>
      <c r="E243" s="3"/>
      <c r="F243" s="41">
        <f>F244</f>
        <v>11363.921</v>
      </c>
    </row>
    <row r="244" spans="1:6" ht="52.5" customHeight="1">
      <c r="A244" s="6" t="s">
        <v>81</v>
      </c>
      <c r="B244" s="3" t="s">
        <v>6</v>
      </c>
      <c r="C244" s="3" t="s">
        <v>4</v>
      </c>
      <c r="D244" s="3" t="s">
        <v>82</v>
      </c>
      <c r="E244" s="3"/>
      <c r="F244" s="38">
        <f>F245+F247+F250+F252+F255</f>
        <v>11363.921</v>
      </c>
    </row>
    <row r="245" spans="1:6" ht="21.75" customHeight="1">
      <c r="A245" s="4" t="s">
        <v>38</v>
      </c>
      <c r="B245" s="3" t="s">
        <v>6</v>
      </c>
      <c r="C245" s="3" t="s">
        <v>4</v>
      </c>
      <c r="D245" s="5" t="s">
        <v>85</v>
      </c>
      <c r="E245" s="3" t="s">
        <v>43</v>
      </c>
      <c r="F245" s="38">
        <f>F246</f>
        <v>2280.872</v>
      </c>
    </row>
    <row r="246" spans="1:6" ht="22.5" customHeight="1">
      <c r="A246" s="23" t="s">
        <v>30</v>
      </c>
      <c r="B246" s="3" t="s">
        <v>6</v>
      </c>
      <c r="C246" s="3" t="s">
        <v>4</v>
      </c>
      <c r="D246" s="3" t="s">
        <v>85</v>
      </c>
      <c r="E246" s="3" t="s">
        <v>29</v>
      </c>
      <c r="F246" s="38">
        <v>2280.872</v>
      </c>
    </row>
    <row r="247" spans="1:6" ht="49.5" customHeight="1">
      <c r="A247" s="2" t="s">
        <v>7</v>
      </c>
      <c r="B247" s="3" t="s">
        <v>6</v>
      </c>
      <c r="C247" s="3" t="s">
        <v>4</v>
      </c>
      <c r="D247" s="3" t="s">
        <v>88</v>
      </c>
      <c r="E247" s="3"/>
      <c r="F247" s="38">
        <f>F248+F249</f>
        <v>64.24300000000001</v>
      </c>
    </row>
    <row r="248" spans="1:6" ht="33" customHeight="1">
      <c r="A248" s="23" t="s">
        <v>200</v>
      </c>
      <c r="B248" s="3" t="s">
        <v>6</v>
      </c>
      <c r="C248" s="3" t="s">
        <v>4</v>
      </c>
      <c r="D248" s="3" t="s">
        <v>210</v>
      </c>
      <c r="E248" s="3" t="s">
        <v>33</v>
      </c>
      <c r="F248" s="38">
        <v>1.162</v>
      </c>
    </row>
    <row r="249" spans="1:6" ht="18.75" customHeight="1">
      <c r="A249" s="23" t="s">
        <v>30</v>
      </c>
      <c r="B249" s="3" t="s">
        <v>6</v>
      </c>
      <c r="C249" s="3" t="s">
        <v>4</v>
      </c>
      <c r="D249" s="3" t="s">
        <v>88</v>
      </c>
      <c r="E249" s="3" t="s">
        <v>29</v>
      </c>
      <c r="F249" s="38">
        <v>63.081</v>
      </c>
    </row>
    <row r="250" spans="1:6" ht="31.5">
      <c r="A250" s="2" t="s">
        <v>89</v>
      </c>
      <c r="B250" s="3" t="s">
        <v>6</v>
      </c>
      <c r="C250" s="3" t="s">
        <v>4</v>
      </c>
      <c r="D250" s="3" t="s">
        <v>90</v>
      </c>
      <c r="E250" s="3"/>
      <c r="F250" s="38">
        <f>F251</f>
        <v>427.318</v>
      </c>
    </row>
    <row r="251" spans="1:6" ht="18.75" customHeight="1">
      <c r="A251" s="23" t="s">
        <v>30</v>
      </c>
      <c r="B251" s="3" t="s">
        <v>6</v>
      </c>
      <c r="C251" s="3" t="s">
        <v>4</v>
      </c>
      <c r="D251" s="3" t="s">
        <v>90</v>
      </c>
      <c r="E251" s="3" t="s">
        <v>29</v>
      </c>
      <c r="F251" s="38">
        <v>427.318</v>
      </c>
    </row>
    <row r="252" spans="1:6" ht="21" customHeight="1">
      <c r="A252" s="2" t="s">
        <v>20</v>
      </c>
      <c r="B252" s="3" t="s">
        <v>6</v>
      </c>
      <c r="C252" s="3" t="s">
        <v>4</v>
      </c>
      <c r="D252" s="3" t="s">
        <v>86</v>
      </c>
      <c r="E252" s="3"/>
      <c r="F252" s="38">
        <f>F253+F254</f>
        <v>6031</v>
      </c>
    </row>
    <row r="253" spans="1:6" ht="35.25" customHeight="1">
      <c r="A253" s="23" t="s">
        <v>200</v>
      </c>
      <c r="B253" s="3" t="s">
        <v>6</v>
      </c>
      <c r="C253" s="3" t="s">
        <v>4</v>
      </c>
      <c r="D253" s="3" t="s">
        <v>86</v>
      </c>
      <c r="E253" s="3" t="s">
        <v>33</v>
      </c>
      <c r="F253" s="38">
        <v>108</v>
      </c>
    </row>
    <row r="254" spans="1:6" ht="21" customHeight="1">
      <c r="A254" s="23" t="s">
        <v>30</v>
      </c>
      <c r="B254" s="3" t="s">
        <v>6</v>
      </c>
      <c r="C254" s="3" t="s">
        <v>4</v>
      </c>
      <c r="D254" s="3" t="s">
        <v>86</v>
      </c>
      <c r="E254" s="3" t="s">
        <v>29</v>
      </c>
      <c r="F254" s="38">
        <v>5923</v>
      </c>
    </row>
    <row r="255" spans="1:6" ht="15.75">
      <c r="A255" s="2" t="s">
        <v>15</v>
      </c>
      <c r="B255" s="3" t="s">
        <v>6</v>
      </c>
      <c r="C255" s="3" t="s">
        <v>4</v>
      </c>
      <c r="D255" s="3" t="s">
        <v>87</v>
      </c>
      <c r="E255" s="3"/>
      <c r="F255" s="38">
        <f>F256+F257</f>
        <v>2560.488</v>
      </c>
    </row>
    <row r="256" spans="1:6" ht="31.5">
      <c r="A256" s="23" t="s">
        <v>200</v>
      </c>
      <c r="B256" s="3" t="s">
        <v>6</v>
      </c>
      <c r="C256" s="3" t="s">
        <v>4</v>
      </c>
      <c r="D256" s="3" t="s">
        <v>87</v>
      </c>
      <c r="E256" s="3" t="s">
        <v>33</v>
      </c>
      <c r="F256" s="38">
        <v>58</v>
      </c>
    </row>
    <row r="257" spans="1:6" ht="18.75" customHeight="1">
      <c r="A257" s="23" t="s">
        <v>30</v>
      </c>
      <c r="B257" s="3" t="s">
        <v>6</v>
      </c>
      <c r="C257" s="3" t="s">
        <v>4</v>
      </c>
      <c r="D257" s="3" t="s">
        <v>87</v>
      </c>
      <c r="E257" s="3" t="s">
        <v>29</v>
      </c>
      <c r="F257" s="38">
        <v>2502.488</v>
      </c>
    </row>
    <row r="258" spans="1:6" ht="36" customHeight="1">
      <c r="A258" s="23" t="s">
        <v>98</v>
      </c>
      <c r="B258" s="3" t="s">
        <v>6</v>
      </c>
      <c r="C258" s="3" t="s">
        <v>4</v>
      </c>
      <c r="D258" s="3" t="s">
        <v>99</v>
      </c>
      <c r="E258" s="3"/>
      <c r="F258" s="38">
        <f>F259</f>
        <v>1288.018</v>
      </c>
    </row>
    <row r="259" spans="1:6" ht="50.25" customHeight="1">
      <c r="A259" s="23" t="s">
        <v>100</v>
      </c>
      <c r="B259" s="3" t="s">
        <v>6</v>
      </c>
      <c r="C259" s="3" t="s">
        <v>4</v>
      </c>
      <c r="D259" s="3" t="s">
        <v>101</v>
      </c>
      <c r="E259" s="3"/>
      <c r="F259" s="38">
        <f>F260+F262</f>
        <v>1288.018</v>
      </c>
    </row>
    <row r="260" spans="1:6" ht="84.75" customHeight="1">
      <c r="A260" s="4" t="s">
        <v>95</v>
      </c>
      <c r="B260" s="3" t="s">
        <v>6</v>
      </c>
      <c r="C260" s="3" t="s">
        <v>4</v>
      </c>
      <c r="D260" s="3" t="s">
        <v>132</v>
      </c>
      <c r="E260" s="3"/>
      <c r="F260" s="38">
        <f>F261</f>
        <v>82</v>
      </c>
    </row>
    <row r="261" spans="1:6" ht="22.5" customHeight="1">
      <c r="A261" s="23" t="s">
        <v>30</v>
      </c>
      <c r="B261" s="3" t="s">
        <v>6</v>
      </c>
      <c r="C261" s="3" t="s">
        <v>4</v>
      </c>
      <c r="D261" s="3" t="s">
        <v>132</v>
      </c>
      <c r="E261" s="3" t="s">
        <v>29</v>
      </c>
      <c r="F261" s="38">
        <v>82</v>
      </c>
    </row>
    <row r="262" spans="1:6" ht="51" customHeight="1">
      <c r="A262" s="4" t="s">
        <v>133</v>
      </c>
      <c r="B262" s="3" t="s">
        <v>6</v>
      </c>
      <c r="C262" s="3" t="s">
        <v>4</v>
      </c>
      <c r="D262" s="5" t="s">
        <v>209</v>
      </c>
      <c r="E262" s="3"/>
      <c r="F262" s="38">
        <f>F263</f>
        <v>1206.018</v>
      </c>
    </row>
    <row r="263" spans="1:6" ht="15.75">
      <c r="A263" s="23" t="s">
        <v>30</v>
      </c>
      <c r="B263" s="3" t="s">
        <v>6</v>
      </c>
      <c r="C263" s="3" t="s">
        <v>4</v>
      </c>
      <c r="D263" s="3" t="s">
        <v>209</v>
      </c>
      <c r="E263" s="3" t="s">
        <v>29</v>
      </c>
      <c r="F263" s="38">
        <v>1206.018</v>
      </c>
    </row>
    <row r="264" spans="1:6" ht="15.75">
      <c r="A264" s="7" t="s">
        <v>58</v>
      </c>
      <c r="B264" s="1" t="s">
        <v>6</v>
      </c>
      <c r="C264" s="1" t="s">
        <v>51</v>
      </c>
      <c r="D264" s="1"/>
      <c r="E264" s="1"/>
      <c r="F264" s="37">
        <f>F269+F265</f>
        <v>6479.474</v>
      </c>
    </row>
    <row r="265" spans="1:6" ht="31.5">
      <c r="A265" s="2" t="s">
        <v>243</v>
      </c>
      <c r="B265" s="3" t="s">
        <v>6</v>
      </c>
      <c r="C265" s="3" t="s">
        <v>51</v>
      </c>
      <c r="D265" s="3" t="s">
        <v>241</v>
      </c>
      <c r="E265" s="1"/>
      <c r="F265" s="37">
        <f>SUM(F266)</f>
        <v>1124</v>
      </c>
    </row>
    <row r="266" spans="1:6" ht="63">
      <c r="A266" s="2" t="s">
        <v>244</v>
      </c>
      <c r="B266" s="3" t="s">
        <v>6</v>
      </c>
      <c r="C266" s="3" t="s">
        <v>51</v>
      </c>
      <c r="D266" s="3" t="s">
        <v>94</v>
      </c>
      <c r="E266" s="1"/>
      <c r="F266" s="37">
        <f>SUM(F267)</f>
        <v>1124</v>
      </c>
    </row>
    <row r="267" spans="1:6" ht="63">
      <c r="A267" s="2" t="s">
        <v>245</v>
      </c>
      <c r="B267" s="3" t="s">
        <v>6</v>
      </c>
      <c r="C267" s="3" t="s">
        <v>51</v>
      </c>
      <c r="D267" s="3" t="s">
        <v>242</v>
      </c>
      <c r="E267" s="1"/>
      <c r="F267" s="37">
        <f>SUM(F268)</f>
        <v>1124</v>
      </c>
    </row>
    <row r="268" spans="1:6" ht="15.75">
      <c r="A268" s="2" t="s">
        <v>30</v>
      </c>
      <c r="B268" s="3" t="s">
        <v>6</v>
      </c>
      <c r="C268" s="3" t="s">
        <v>51</v>
      </c>
      <c r="D268" s="3" t="s">
        <v>242</v>
      </c>
      <c r="E268" s="3" t="s">
        <v>29</v>
      </c>
      <c r="F268" s="37">
        <v>1124</v>
      </c>
    </row>
    <row r="269" spans="1:6" ht="31.5">
      <c r="A269" s="2" t="s">
        <v>78</v>
      </c>
      <c r="B269" s="3" t="s">
        <v>6</v>
      </c>
      <c r="C269" s="3" t="s">
        <v>51</v>
      </c>
      <c r="D269" s="3" t="s">
        <v>79</v>
      </c>
      <c r="E269" s="3"/>
      <c r="F269" s="38">
        <f>F270</f>
        <v>5355.474</v>
      </c>
    </row>
    <row r="270" spans="1:6" ht="63">
      <c r="A270" s="2" t="s">
        <v>104</v>
      </c>
      <c r="B270" s="3" t="s">
        <v>6</v>
      </c>
      <c r="C270" s="3" t="s">
        <v>51</v>
      </c>
      <c r="D270" s="3" t="s">
        <v>102</v>
      </c>
      <c r="E270" s="3"/>
      <c r="F270" s="38">
        <f>F271</f>
        <v>5355.474</v>
      </c>
    </row>
    <row r="271" spans="1:6" ht="31.5">
      <c r="A271" s="53" t="s">
        <v>1</v>
      </c>
      <c r="B271" s="27" t="s">
        <v>6</v>
      </c>
      <c r="C271" s="27" t="s">
        <v>51</v>
      </c>
      <c r="D271" s="54" t="s">
        <v>103</v>
      </c>
      <c r="E271" s="27" t="s">
        <v>43</v>
      </c>
      <c r="F271" s="40">
        <f>F272+F273</f>
        <v>5355.474</v>
      </c>
    </row>
    <row r="272" spans="1:6" ht="31.5">
      <c r="A272" s="53" t="s">
        <v>200</v>
      </c>
      <c r="B272" s="27" t="s">
        <v>6</v>
      </c>
      <c r="C272" s="27" t="s">
        <v>51</v>
      </c>
      <c r="D272" s="54" t="s">
        <v>103</v>
      </c>
      <c r="E272" s="27" t="s">
        <v>33</v>
      </c>
      <c r="F272" s="40">
        <v>1386.461</v>
      </c>
    </row>
    <row r="273" spans="1:6" ht="15.75">
      <c r="A273" s="55" t="s">
        <v>30</v>
      </c>
      <c r="B273" s="27" t="s">
        <v>6</v>
      </c>
      <c r="C273" s="27" t="s">
        <v>51</v>
      </c>
      <c r="D273" s="27" t="s">
        <v>103</v>
      </c>
      <c r="E273" s="27" t="s">
        <v>29</v>
      </c>
      <c r="F273" s="40">
        <v>3969.013</v>
      </c>
    </row>
    <row r="274" spans="1:6" s="22" customFormat="1" ht="15.75">
      <c r="A274" s="7" t="s">
        <v>62</v>
      </c>
      <c r="B274" s="1" t="s">
        <v>6</v>
      </c>
      <c r="C274" s="1" t="s">
        <v>52</v>
      </c>
      <c r="D274" s="1"/>
      <c r="E274" s="1"/>
      <c r="F274" s="37">
        <f>F275+F280+F286</f>
        <v>1187.5</v>
      </c>
    </row>
    <row r="275" spans="1:6" ht="30.75" customHeight="1">
      <c r="A275" s="43" t="s">
        <v>166</v>
      </c>
      <c r="B275" s="3" t="s">
        <v>6</v>
      </c>
      <c r="C275" s="3" t="s">
        <v>52</v>
      </c>
      <c r="D275" s="3" t="s">
        <v>165</v>
      </c>
      <c r="E275" s="3"/>
      <c r="F275" s="38">
        <f>F277</f>
        <v>237</v>
      </c>
    </row>
    <row r="276" spans="1:6" ht="15.75" customHeight="1">
      <c r="A276" s="2" t="s">
        <v>177</v>
      </c>
      <c r="B276" s="3" t="s">
        <v>6</v>
      </c>
      <c r="C276" s="3" t="s">
        <v>52</v>
      </c>
      <c r="D276" s="3" t="s">
        <v>178</v>
      </c>
      <c r="E276" s="3"/>
      <c r="F276" s="38">
        <f>F277</f>
        <v>237</v>
      </c>
    </row>
    <row r="277" spans="1:6" ht="45.75" customHeight="1">
      <c r="A277" s="2" t="s">
        <v>118</v>
      </c>
      <c r="B277" s="3" t="s">
        <v>6</v>
      </c>
      <c r="C277" s="3" t="s">
        <v>52</v>
      </c>
      <c r="D277" s="3" t="s">
        <v>211</v>
      </c>
      <c r="E277" s="3"/>
      <c r="F277" s="38">
        <f>F278+F279</f>
        <v>237</v>
      </c>
    </row>
    <row r="278" spans="1:6" ht="63">
      <c r="A278" s="23" t="s">
        <v>220</v>
      </c>
      <c r="B278" s="3" t="s">
        <v>6</v>
      </c>
      <c r="C278" s="3" t="s">
        <v>52</v>
      </c>
      <c r="D278" s="3" t="s">
        <v>211</v>
      </c>
      <c r="E278" s="3" t="s">
        <v>31</v>
      </c>
      <c r="F278" s="38">
        <v>220.568</v>
      </c>
    </row>
    <row r="279" spans="1:6" ht="31.5">
      <c r="A279" s="23" t="s">
        <v>200</v>
      </c>
      <c r="B279" s="3" t="s">
        <v>6</v>
      </c>
      <c r="C279" s="3" t="s">
        <v>52</v>
      </c>
      <c r="D279" s="3" t="s">
        <v>211</v>
      </c>
      <c r="E279" s="3" t="s">
        <v>33</v>
      </c>
      <c r="F279" s="38">
        <v>16.432</v>
      </c>
    </row>
    <row r="280" spans="1:6" ht="31.5">
      <c r="A280" s="4" t="s">
        <v>78</v>
      </c>
      <c r="B280" s="3" t="s">
        <v>6</v>
      </c>
      <c r="C280" s="3" t="s">
        <v>52</v>
      </c>
      <c r="D280" s="5" t="s">
        <v>79</v>
      </c>
      <c r="E280" s="3" t="s">
        <v>43</v>
      </c>
      <c r="F280" s="38">
        <f>F281</f>
        <v>948</v>
      </c>
    </row>
    <row r="281" spans="1:6" ht="47.25">
      <c r="A281" s="4" t="s">
        <v>105</v>
      </c>
      <c r="B281" s="3" t="s">
        <v>6</v>
      </c>
      <c r="C281" s="3" t="s">
        <v>52</v>
      </c>
      <c r="D281" s="5" t="s">
        <v>106</v>
      </c>
      <c r="E281" s="3" t="s">
        <v>43</v>
      </c>
      <c r="F281" s="38">
        <f>F282</f>
        <v>948</v>
      </c>
    </row>
    <row r="282" spans="1:6" ht="47.25">
      <c r="A282" s="4" t="s">
        <v>117</v>
      </c>
      <c r="B282" s="3" t="s">
        <v>6</v>
      </c>
      <c r="C282" s="3" t="s">
        <v>52</v>
      </c>
      <c r="D282" s="56" t="s">
        <v>107</v>
      </c>
      <c r="E282" s="3"/>
      <c r="F282" s="38">
        <f>F283+F284+F285</f>
        <v>948</v>
      </c>
    </row>
    <row r="283" spans="1:6" ht="63">
      <c r="A283" s="23" t="s">
        <v>220</v>
      </c>
      <c r="B283" s="3" t="s">
        <v>6</v>
      </c>
      <c r="C283" s="3" t="s">
        <v>52</v>
      </c>
      <c r="D283" s="3" t="s">
        <v>107</v>
      </c>
      <c r="E283" s="3" t="s">
        <v>31</v>
      </c>
      <c r="F283" s="38">
        <v>902.141</v>
      </c>
    </row>
    <row r="284" spans="1:6" s="22" customFormat="1" ht="30.75" customHeight="1">
      <c r="A284" s="23" t="s">
        <v>200</v>
      </c>
      <c r="B284" s="3" t="s">
        <v>6</v>
      </c>
      <c r="C284" s="3" t="s">
        <v>52</v>
      </c>
      <c r="D284" s="3" t="s">
        <v>107</v>
      </c>
      <c r="E284" s="3" t="s">
        <v>33</v>
      </c>
      <c r="F284" s="38">
        <v>43.109</v>
      </c>
    </row>
    <row r="285" spans="1:6" ht="15.75">
      <c r="A285" s="4" t="s">
        <v>28</v>
      </c>
      <c r="B285" s="3" t="s">
        <v>6</v>
      </c>
      <c r="C285" s="3" t="s">
        <v>52</v>
      </c>
      <c r="D285" s="3" t="s">
        <v>107</v>
      </c>
      <c r="E285" s="3" t="s">
        <v>13</v>
      </c>
      <c r="F285" s="38">
        <v>2.75</v>
      </c>
    </row>
    <row r="286" spans="1:6" ht="31.5">
      <c r="A286" s="4" t="s">
        <v>221</v>
      </c>
      <c r="B286" s="3" t="s">
        <v>6</v>
      </c>
      <c r="C286" s="3" t="s">
        <v>52</v>
      </c>
      <c r="D286" s="3" t="s">
        <v>194</v>
      </c>
      <c r="E286" s="3"/>
      <c r="F286" s="38">
        <f>SUM(F287)</f>
        <v>2.5</v>
      </c>
    </row>
    <row r="287" spans="1:6" ht="31.5">
      <c r="A287" s="4" t="s">
        <v>185</v>
      </c>
      <c r="B287" s="3" t="s">
        <v>6</v>
      </c>
      <c r="C287" s="3" t="s">
        <v>52</v>
      </c>
      <c r="D287" s="3" t="s">
        <v>237</v>
      </c>
      <c r="E287" s="3"/>
      <c r="F287" s="38">
        <f>SUM(F288)</f>
        <v>2.5</v>
      </c>
    </row>
    <row r="288" spans="1:6" ht="31.5">
      <c r="A288" s="4" t="s">
        <v>200</v>
      </c>
      <c r="B288" s="3" t="s">
        <v>6</v>
      </c>
      <c r="C288" s="3" t="s">
        <v>52</v>
      </c>
      <c r="D288" s="3" t="s">
        <v>237</v>
      </c>
      <c r="E288" s="3" t="s">
        <v>33</v>
      </c>
      <c r="F288" s="38">
        <v>2.5</v>
      </c>
    </row>
    <row r="289" spans="1:6" ht="15.75">
      <c r="A289" s="7" t="s">
        <v>12</v>
      </c>
      <c r="B289" s="57" t="s">
        <v>49</v>
      </c>
      <c r="C289" s="57"/>
      <c r="D289" s="1"/>
      <c r="E289" s="1"/>
      <c r="F289" s="37">
        <f>F290</f>
        <v>165.698</v>
      </c>
    </row>
    <row r="290" spans="1:6" s="22" customFormat="1" ht="15.75">
      <c r="A290" s="58" t="s">
        <v>59</v>
      </c>
      <c r="B290" s="57" t="s">
        <v>49</v>
      </c>
      <c r="C290" s="57" t="s">
        <v>41</v>
      </c>
      <c r="D290" s="1"/>
      <c r="E290" s="1"/>
      <c r="F290" s="37">
        <f>F291</f>
        <v>165.698</v>
      </c>
    </row>
    <row r="291" spans="1:6" ht="47.25">
      <c r="A291" s="32" t="s">
        <v>75</v>
      </c>
      <c r="B291" s="3" t="s">
        <v>49</v>
      </c>
      <c r="C291" s="3" t="s">
        <v>41</v>
      </c>
      <c r="D291" s="3" t="s">
        <v>76</v>
      </c>
      <c r="E291" s="3"/>
      <c r="F291" s="38">
        <f>F292</f>
        <v>165.698</v>
      </c>
    </row>
    <row r="292" spans="1:6" ht="63">
      <c r="A292" s="59" t="s">
        <v>80</v>
      </c>
      <c r="B292" s="3" t="s">
        <v>49</v>
      </c>
      <c r="C292" s="3" t="s">
        <v>41</v>
      </c>
      <c r="D292" s="60" t="s">
        <v>239</v>
      </c>
      <c r="E292" s="3"/>
      <c r="F292" s="47">
        <f>F293</f>
        <v>165.698</v>
      </c>
    </row>
    <row r="293" spans="1:6" ht="31.5">
      <c r="A293" s="23" t="s">
        <v>200</v>
      </c>
      <c r="B293" s="3" t="s">
        <v>49</v>
      </c>
      <c r="C293" s="3" t="s">
        <v>41</v>
      </c>
      <c r="D293" s="60" t="s">
        <v>239</v>
      </c>
      <c r="E293" s="3" t="s">
        <v>33</v>
      </c>
      <c r="F293" s="47">
        <v>165.698</v>
      </c>
    </row>
    <row r="294" spans="1:6" ht="47.25">
      <c r="A294" s="7" t="s">
        <v>5</v>
      </c>
      <c r="B294" s="1" t="s">
        <v>54</v>
      </c>
      <c r="C294" s="1"/>
      <c r="D294" s="1"/>
      <c r="E294" s="1"/>
      <c r="F294" s="37">
        <f>F295</f>
        <v>9173.873</v>
      </c>
    </row>
    <row r="295" spans="1:6" ht="47.25">
      <c r="A295" s="42" t="s">
        <v>36</v>
      </c>
      <c r="B295" s="1" t="s">
        <v>54</v>
      </c>
      <c r="C295" s="1" t="s">
        <v>50</v>
      </c>
      <c r="D295" s="1"/>
      <c r="E295" s="1" t="s">
        <v>43</v>
      </c>
      <c r="F295" s="52">
        <f>F296</f>
        <v>9173.873</v>
      </c>
    </row>
    <row r="296" spans="1:6" ht="84" customHeight="1">
      <c r="A296" s="62" t="s">
        <v>67</v>
      </c>
      <c r="B296" s="3" t="s">
        <v>54</v>
      </c>
      <c r="C296" s="3" t="s">
        <v>50</v>
      </c>
      <c r="D296" s="5" t="s">
        <v>68</v>
      </c>
      <c r="E296" s="3"/>
      <c r="F296" s="38">
        <f>F297</f>
        <v>9173.873</v>
      </c>
    </row>
    <row r="297" spans="1:6" ht="110.25">
      <c r="A297" s="61" t="s">
        <v>73</v>
      </c>
      <c r="B297" s="3" t="s">
        <v>54</v>
      </c>
      <c r="C297" s="3" t="s">
        <v>50</v>
      </c>
      <c r="D297" s="5" t="s">
        <v>74</v>
      </c>
      <c r="E297" s="3" t="s">
        <v>43</v>
      </c>
      <c r="F297" s="38">
        <f>F299</f>
        <v>9173.873</v>
      </c>
    </row>
    <row r="298" spans="1:6" ht="31.5">
      <c r="A298" s="28" t="s">
        <v>77</v>
      </c>
      <c r="B298" s="3" t="s">
        <v>54</v>
      </c>
      <c r="C298" s="3" t="s">
        <v>50</v>
      </c>
      <c r="D298" s="5" t="s">
        <v>240</v>
      </c>
      <c r="E298" s="3"/>
      <c r="F298" s="38">
        <f>F299</f>
        <v>9173.873</v>
      </c>
    </row>
    <row r="299" spans="1:6" ht="18" customHeight="1">
      <c r="A299" s="24" t="s">
        <v>0</v>
      </c>
      <c r="B299" s="3" t="s">
        <v>54</v>
      </c>
      <c r="C299" s="3" t="s">
        <v>50</v>
      </c>
      <c r="D299" s="5" t="s">
        <v>240</v>
      </c>
      <c r="E299" s="3" t="s">
        <v>32</v>
      </c>
      <c r="F299" s="38">
        <v>9173.873</v>
      </c>
    </row>
  </sheetData>
  <sheetProtection/>
  <mergeCells count="9">
    <mergeCell ref="B2:F2"/>
    <mergeCell ref="A9:F9"/>
    <mergeCell ref="A10:E10"/>
    <mergeCell ref="A7:F7"/>
    <mergeCell ref="B3:F3"/>
    <mergeCell ref="A8:F8"/>
    <mergeCell ref="B6:F6"/>
    <mergeCell ref="B4:F4"/>
    <mergeCell ref="B5:F5"/>
  </mergeCells>
  <printOptions/>
  <pageMargins left="0.9448818897637796" right="0.4724409448818898" top="0.3937007874015748" bottom="0.2755905511811024" header="0" footer="0"/>
  <pageSetup horizontalDpi="600" verticalDpi="600" orientation="portrait" paperSize="9" scale="8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Горбатюк Светлана</dc:creator>
  <cp:keywords/>
  <dc:description/>
  <cp:lastModifiedBy>Валентина Васильевна</cp:lastModifiedBy>
  <cp:lastPrinted>2013-12-24T10:47:46Z</cp:lastPrinted>
  <dcterms:created xsi:type="dcterms:W3CDTF">2002-10-15T13:02:37Z</dcterms:created>
  <dcterms:modified xsi:type="dcterms:W3CDTF">2015-01-10T09:06:04Z</dcterms:modified>
  <cp:category/>
  <cp:version/>
  <cp:contentType/>
  <cp:contentStatus/>
</cp:coreProperties>
</file>